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" windowWidth="19440" windowHeight="694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27" i="4" l="1"/>
  <c r="BF182" i="1" l="1"/>
  <c r="BI182" i="1" l="1"/>
  <c r="BG182" i="1"/>
  <c r="H48" i="1"/>
  <c r="H35" i="1"/>
  <c r="H196" i="1"/>
  <c r="H159" i="1"/>
  <c r="H43" i="1"/>
  <c r="H51" i="1"/>
  <c r="H161" i="1"/>
  <c r="H87" i="1"/>
  <c r="H215" i="1"/>
  <c r="H185" i="1"/>
  <c r="H154" i="1"/>
  <c r="H117" i="1"/>
  <c r="H127" i="1"/>
  <c r="H180" i="1"/>
  <c r="H186" i="1"/>
  <c r="H162" i="1"/>
  <c r="H181" i="1"/>
  <c r="H148" i="1"/>
  <c r="H96" i="1"/>
  <c r="H149" i="1"/>
  <c r="H66" i="1"/>
  <c r="H72" i="1"/>
  <c r="H171" i="1"/>
  <c r="H174" i="1"/>
  <c r="H151" i="1"/>
  <c r="H210" i="1"/>
  <c r="H205" i="1"/>
  <c r="H237" i="1"/>
  <c r="H73" i="1"/>
  <c r="H84" i="1"/>
  <c r="H36" i="1"/>
  <c r="H109" i="1"/>
  <c r="H56" i="1"/>
  <c r="H122" i="1"/>
  <c r="H104" i="1"/>
  <c r="H214" i="1"/>
  <c r="H61" i="1"/>
  <c r="H58" i="1"/>
  <c r="H47" i="1"/>
  <c r="H112" i="1"/>
  <c r="H89" i="1"/>
  <c r="H142" i="1"/>
  <c r="H140" i="1"/>
  <c r="H134" i="1"/>
  <c r="H238" i="1"/>
  <c r="H52" i="1"/>
  <c r="H169" i="1"/>
  <c r="H172" i="1"/>
  <c r="H71" i="1"/>
  <c r="H150" i="1"/>
  <c r="H153" i="1"/>
  <c r="H184" i="1"/>
  <c r="H131" i="1"/>
  <c r="H85" i="1"/>
  <c r="H108" i="1"/>
  <c r="H128" i="1"/>
  <c r="H175" i="1"/>
  <c r="H198" i="1"/>
  <c r="H99" i="1"/>
  <c r="H22" i="1"/>
  <c r="H45" i="1"/>
  <c r="H116" i="1"/>
  <c r="H92" i="1"/>
  <c r="H81" i="1"/>
  <c r="H8" i="1"/>
  <c r="H46" i="1"/>
  <c r="H41" i="1"/>
  <c r="H70" i="1"/>
  <c r="H111" i="1"/>
  <c r="H193" i="1"/>
  <c r="H37" i="1"/>
  <c r="H118" i="1"/>
  <c r="H227" i="1"/>
  <c r="H206" i="1"/>
  <c r="H59" i="1"/>
  <c r="H239" i="1"/>
  <c r="H240" i="1"/>
  <c r="H143" i="1"/>
  <c r="H224" i="1"/>
  <c r="H200" i="1"/>
  <c r="H138" i="1"/>
  <c r="H156" i="1"/>
  <c r="H176" i="1"/>
  <c r="H135" i="1"/>
  <c r="H114" i="1"/>
  <c r="H160" i="1"/>
  <c r="H110" i="1"/>
  <c r="H225" i="1"/>
  <c r="H9" i="1"/>
  <c r="H55" i="1"/>
  <c r="H10" i="1"/>
  <c r="H95" i="1"/>
  <c r="H201" i="1"/>
  <c r="H93" i="1"/>
  <c r="H49" i="1"/>
  <c r="H78" i="1"/>
  <c r="H141" i="1"/>
  <c r="H90" i="1"/>
  <c r="H101" i="1"/>
  <c r="H42" i="1"/>
  <c r="H102" i="1"/>
  <c r="H23" i="1"/>
  <c r="H229" i="1"/>
  <c r="H69" i="1"/>
  <c r="H132" i="1"/>
  <c r="H79" i="1"/>
  <c r="H147" i="1"/>
  <c r="H203" i="1"/>
  <c r="H6" i="1"/>
  <c r="H83" i="1"/>
  <c r="H197" i="1"/>
  <c r="H212" i="1"/>
  <c r="H62" i="1"/>
  <c r="H75" i="1"/>
  <c r="H217" i="1"/>
  <c r="H165" i="1"/>
  <c r="H168" i="1"/>
  <c r="H179" i="1"/>
  <c r="H163" i="1"/>
  <c r="H241" i="1"/>
  <c r="H242" i="1"/>
  <c r="H97" i="1"/>
  <c r="H115" i="1"/>
  <c r="H187" i="1"/>
  <c r="H228" i="1"/>
  <c r="H164" i="1"/>
  <c r="H129" i="1"/>
  <c r="H182" i="1"/>
  <c r="BF47" i="1" l="1"/>
  <c r="BF212" i="1"/>
  <c r="BF169" i="1"/>
  <c r="BI212" i="1" l="1"/>
  <c r="BG212" i="1"/>
  <c r="BI47" i="1"/>
  <c r="BG47" i="1"/>
  <c r="BI169" i="1"/>
  <c r="BG169" i="1"/>
  <c r="BF197" i="1"/>
  <c r="BI197" i="1" l="1"/>
  <c r="BG197" i="1"/>
  <c r="BF189" i="1"/>
  <c r="BF219" i="1"/>
  <c r="BF230" i="1"/>
  <c r="BF17" i="1"/>
  <c r="BF44" i="1"/>
  <c r="BF16" i="1"/>
  <c r="BF28" i="1"/>
  <c r="BF136" i="1"/>
  <c r="BF15" i="1"/>
  <c r="BF157" i="1"/>
  <c r="BF65" i="1"/>
  <c r="BF91" i="1"/>
  <c r="BF220" i="1"/>
  <c r="BF218" i="1"/>
  <c r="BF211" i="1"/>
  <c r="BF139" i="1"/>
  <c r="BF192" i="1"/>
  <c r="BF33" i="1"/>
  <c r="BF74" i="1"/>
  <c r="BF119" i="1"/>
  <c r="BF94" i="1"/>
  <c r="BF231" i="1"/>
  <c r="BF120" i="1"/>
  <c r="BF76" i="1"/>
  <c r="BF68" i="1"/>
  <c r="BF32" i="1"/>
  <c r="BF80" i="1"/>
  <c r="BF26" i="1"/>
  <c r="BF167" i="1"/>
  <c r="BF88" i="1"/>
  <c r="BF53" i="1"/>
  <c r="BF31" i="1"/>
  <c r="BF77" i="1"/>
  <c r="BF232" i="1"/>
  <c r="BF177" i="1"/>
  <c r="BF233" i="1"/>
  <c r="BF158" i="1"/>
  <c r="BF152" i="1"/>
  <c r="BF123" i="1"/>
  <c r="BF124" i="1"/>
  <c r="BF234" i="1"/>
  <c r="BF137" i="1"/>
  <c r="BF216" i="1"/>
  <c r="BF64" i="1"/>
  <c r="BF222" i="1"/>
  <c r="BF199" i="1"/>
  <c r="BF188" i="1"/>
  <c r="BF130" i="1"/>
  <c r="BF146" i="1"/>
  <c r="BF195" i="1"/>
  <c r="BF67" i="1"/>
  <c r="BF183" i="1"/>
  <c r="BF13" i="1"/>
  <c r="BF145" i="1"/>
  <c r="BF18" i="1"/>
  <c r="BF126" i="1"/>
  <c r="BF14" i="1"/>
  <c r="BF19" i="1"/>
  <c r="BF98" i="1"/>
  <c r="BF60" i="1"/>
  <c r="BF29" i="1"/>
  <c r="BF63" i="1"/>
  <c r="BF21" i="1"/>
  <c r="BF155" i="1"/>
  <c r="BF235" i="1"/>
  <c r="BF133" i="1"/>
  <c r="BF190" i="1"/>
  <c r="BF57" i="1"/>
  <c r="BF125" i="1"/>
  <c r="BF5" i="1"/>
  <c r="BF103" i="1"/>
  <c r="BF86" i="1"/>
  <c r="BF170" i="1"/>
  <c r="BF178" i="1"/>
  <c r="BF191" i="1"/>
  <c r="BF202" i="1"/>
  <c r="BF40" i="1"/>
  <c r="BF25" i="1"/>
  <c r="BF144" i="1"/>
  <c r="BF7" i="1"/>
  <c r="BF38" i="1"/>
  <c r="BF226" i="1"/>
  <c r="BF173" i="1"/>
  <c r="BF107" i="1"/>
  <c r="BF221" i="1"/>
  <c r="BF236" i="1"/>
  <c r="BF208" i="1"/>
  <c r="BF213" i="1"/>
  <c r="BF166" i="1"/>
  <c r="BF54" i="1"/>
  <c r="BF12" i="1"/>
  <c r="BF27" i="1"/>
  <c r="BF11" i="1"/>
  <c r="BF39" i="1"/>
  <c r="BF24" i="1"/>
  <c r="BF106" i="1"/>
  <c r="BF204" i="1"/>
  <c r="BF207" i="1"/>
  <c r="BF223" i="1"/>
  <c r="BF30" i="1"/>
  <c r="BF113" i="1"/>
  <c r="BF100" i="1"/>
  <c r="BF105" i="1"/>
  <c r="BF34" i="1"/>
  <c r="BF50" i="1"/>
  <c r="BF82" i="1"/>
  <c r="BF121" i="1"/>
  <c r="BF20" i="1"/>
  <c r="BF209" i="1"/>
  <c r="BF48" i="1"/>
  <c r="BF35" i="1"/>
  <c r="BF196" i="1"/>
  <c r="BF159" i="1"/>
  <c r="BF43" i="1"/>
  <c r="BF51" i="1"/>
  <c r="BF161" i="1"/>
  <c r="BF87" i="1"/>
  <c r="BF215" i="1"/>
  <c r="BF185" i="1"/>
  <c r="BF154" i="1"/>
  <c r="BF117" i="1"/>
  <c r="BF127" i="1"/>
  <c r="BF180" i="1"/>
  <c r="BF186" i="1"/>
  <c r="BF162" i="1"/>
  <c r="BF181" i="1"/>
  <c r="BF148" i="1"/>
  <c r="BF96" i="1"/>
  <c r="BF149" i="1"/>
  <c r="BF66" i="1"/>
  <c r="BF72" i="1"/>
  <c r="BF171" i="1"/>
  <c r="BF174" i="1"/>
  <c r="BF151" i="1"/>
  <c r="BF210" i="1"/>
  <c r="BF205" i="1"/>
  <c r="BF237" i="1"/>
  <c r="BF73" i="1"/>
  <c r="BF84" i="1"/>
  <c r="BF36" i="1"/>
  <c r="BF109" i="1"/>
  <c r="BF56" i="1"/>
  <c r="BF122" i="1"/>
  <c r="BF104" i="1"/>
  <c r="BF214" i="1"/>
  <c r="BF61" i="1"/>
  <c r="BF58" i="1"/>
  <c r="BF112" i="1"/>
  <c r="BF89" i="1"/>
  <c r="BF142" i="1"/>
  <c r="BF140" i="1"/>
  <c r="BF134" i="1"/>
  <c r="BF238" i="1"/>
  <c r="BF52" i="1"/>
  <c r="BF172" i="1"/>
  <c r="BF71" i="1"/>
  <c r="BF150" i="1"/>
  <c r="BF153" i="1"/>
  <c r="BF184" i="1"/>
  <c r="BF131" i="1"/>
  <c r="BF85" i="1"/>
  <c r="BF108" i="1"/>
  <c r="BF128" i="1"/>
  <c r="BF175" i="1"/>
  <c r="BF198" i="1"/>
  <c r="BF99" i="1"/>
  <c r="BF22" i="1"/>
  <c r="BF45" i="1"/>
  <c r="BF116" i="1"/>
  <c r="BF92" i="1"/>
  <c r="BF81" i="1"/>
  <c r="BF8" i="1"/>
  <c r="BF46" i="1"/>
  <c r="BF41" i="1"/>
  <c r="BF70" i="1"/>
  <c r="BF111" i="1"/>
  <c r="BF193" i="1"/>
  <c r="BF37" i="1"/>
  <c r="BF118" i="1"/>
  <c r="BF227" i="1"/>
  <c r="BF206" i="1"/>
  <c r="BF59" i="1"/>
  <c r="BF239" i="1"/>
  <c r="BF240" i="1"/>
  <c r="BF143" i="1"/>
  <c r="BF224" i="1"/>
  <c r="BF200" i="1"/>
  <c r="BF138" i="1"/>
  <c r="BF156" i="1"/>
  <c r="BF176" i="1"/>
  <c r="BF135" i="1"/>
  <c r="BF114" i="1"/>
  <c r="BF160" i="1"/>
  <c r="BF110" i="1"/>
  <c r="BF225" i="1"/>
  <c r="BF9" i="1"/>
  <c r="BF55" i="1"/>
  <c r="BF10" i="1"/>
  <c r="BF95" i="1"/>
  <c r="BF201" i="1"/>
  <c r="BF93" i="1"/>
  <c r="BF49" i="1"/>
  <c r="BF78" i="1"/>
  <c r="BF141" i="1"/>
  <c r="BF90" i="1"/>
  <c r="BF101" i="1"/>
  <c r="BF42" i="1"/>
  <c r="BF102" i="1"/>
  <c r="BF23" i="1"/>
  <c r="BF229" i="1"/>
  <c r="BF69" i="1"/>
  <c r="BF132" i="1"/>
  <c r="BF79" i="1"/>
  <c r="BF147" i="1"/>
  <c r="BF203" i="1"/>
  <c r="BF6" i="1"/>
  <c r="BF83" i="1"/>
  <c r="BF62" i="1"/>
  <c r="BF75" i="1"/>
  <c r="BF217" i="1"/>
  <c r="BF165" i="1"/>
  <c r="BF168" i="1"/>
  <c r="BF179" i="1"/>
  <c r="BF163" i="1"/>
  <c r="BF241" i="1"/>
  <c r="BF242" i="1"/>
  <c r="BF97" i="1"/>
  <c r="BF115" i="1"/>
  <c r="BF187" i="1"/>
  <c r="BF228" i="1"/>
  <c r="BF164" i="1"/>
  <c r="BF129" i="1"/>
  <c r="BF194" i="1"/>
  <c r="BI194" i="1" l="1"/>
  <c r="BG194" i="1"/>
  <c r="BI129" i="1"/>
  <c r="BG129" i="1"/>
  <c r="BI228" i="1"/>
  <c r="BG228" i="1"/>
  <c r="BI242" i="1"/>
  <c r="BG242" i="1"/>
  <c r="BI241" i="1"/>
  <c r="BG241" i="1"/>
  <c r="BI168" i="1"/>
  <c r="BG168" i="1"/>
  <c r="BI165" i="1"/>
  <c r="BG165" i="1"/>
  <c r="BI217" i="1"/>
  <c r="BG217" i="1"/>
  <c r="BI6" i="1"/>
  <c r="BG6" i="1"/>
  <c r="BI203" i="1"/>
  <c r="BG203" i="1"/>
  <c r="BI132" i="1"/>
  <c r="BG132" i="1"/>
  <c r="BI69" i="1"/>
  <c r="BG69" i="1"/>
  <c r="BI229" i="1"/>
  <c r="BG229" i="1"/>
  <c r="BI23" i="1"/>
  <c r="BG23" i="1"/>
  <c r="BI102" i="1"/>
  <c r="BG102" i="1"/>
  <c r="BI42" i="1"/>
  <c r="BG42" i="1"/>
  <c r="BI101" i="1"/>
  <c r="BG101" i="1"/>
  <c r="BI90" i="1"/>
  <c r="BG90" i="1"/>
  <c r="BI141" i="1"/>
  <c r="BG141" i="1"/>
  <c r="BI78" i="1"/>
  <c r="BG78" i="1"/>
  <c r="BI93" i="1"/>
  <c r="BG93" i="1"/>
  <c r="BI201" i="1"/>
  <c r="BG201" i="1"/>
  <c r="BI95" i="1"/>
  <c r="BG95" i="1"/>
  <c r="BI55" i="1"/>
  <c r="BG55" i="1"/>
  <c r="BI225" i="1"/>
  <c r="BG225" i="1"/>
  <c r="BI110" i="1"/>
  <c r="BG110" i="1"/>
  <c r="BI160" i="1"/>
  <c r="BG160" i="1"/>
  <c r="BI114" i="1"/>
  <c r="BG114" i="1"/>
  <c r="BI135" i="1"/>
  <c r="BG135" i="1"/>
  <c r="BI176" i="1"/>
  <c r="BG176" i="1"/>
  <c r="BI156" i="1"/>
  <c r="BG156" i="1"/>
  <c r="BI138" i="1"/>
  <c r="BG138" i="1"/>
  <c r="BI200" i="1"/>
  <c r="BG200" i="1"/>
  <c r="BI224" i="1"/>
  <c r="BG224" i="1"/>
  <c r="BI143" i="1"/>
  <c r="BG143" i="1"/>
  <c r="BI240" i="1"/>
  <c r="BG240" i="1"/>
  <c r="BI239" i="1"/>
  <c r="BG239" i="1"/>
  <c r="BI206" i="1"/>
  <c r="BG206" i="1"/>
  <c r="BI227" i="1"/>
  <c r="BG227" i="1"/>
  <c r="BI118" i="1"/>
  <c r="BG118" i="1"/>
  <c r="BI193" i="1"/>
  <c r="BG193" i="1"/>
  <c r="BI70" i="1"/>
  <c r="BG70" i="1"/>
  <c r="BI116" i="1"/>
  <c r="BG116" i="1"/>
  <c r="BI99" i="1"/>
  <c r="BG99" i="1"/>
  <c r="BI198" i="1"/>
  <c r="BG198" i="1"/>
  <c r="BI175" i="1"/>
  <c r="BG175" i="1"/>
  <c r="BI128" i="1"/>
  <c r="BG128" i="1"/>
  <c r="BI108" i="1"/>
  <c r="BG108" i="1"/>
  <c r="BI85" i="1"/>
  <c r="BG85" i="1"/>
  <c r="BI184" i="1"/>
  <c r="BG184" i="1"/>
  <c r="BI153" i="1"/>
  <c r="BG153" i="1"/>
  <c r="BI150" i="1"/>
  <c r="BG150" i="1"/>
  <c r="BI238" i="1"/>
  <c r="BG238" i="1"/>
  <c r="BI142" i="1"/>
  <c r="BG142" i="1"/>
  <c r="BI112" i="1"/>
  <c r="BG112" i="1"/>
  <c r="BI214" i="1"/>
  <c r="BG214" i="1"/>
  <c r="BI104" i="1"/>
  <c r="BG104" i="1"/>
  <c r="BI122" i="1"/>
  <c r="BG122" i="1"/>
  <c r="BI109" i="1"/>
  <c r="BG109" i="1"/>
  <c r="BI84" i="1"/>
  <c r="BG84" i="1"/>
  <c r="BI73" i="1"/>
  <c r="BG73" i="1"/>
  <c r="BI237" i="1"/>
  <c r="BG237" i="1"/>
  <c r="BI205" i="1"/>
  <c r="BG205" i="1"/>
  <c r="BI210" i="1"/>
  <c r="BG210" i="1"/>
  <c r="BI151" i="1"/>
  <c r="BG151" i="1"/>
  <c r="BI174" i="1"/>
  <c r="BG174" i="1"/>
  <c r="BI171" i="1"/>
  <c r="BG171" i="1"/>
  <c r="BI72" i="1"/>
  <c r="BG72" i="1"/>
  <c r="BI66" i="1"/>
  <c r="BG66" i="1"/>
  <c r="BI149" i="1"/>
  <c r="BG149" i="1"/>
  <c r="BI96" i="1"/>
  <c r="BG96" i="1"/>
  <c r="BI148" i="1"/>
  <c r="BG148" i="1"/>
  <c r="BI181" i="1"/>
  <c r="BG181" i="1"/>
  <c r="BI162" i="1"/>
  <c r="BG162" i="1"/>
  <c r="BI186" i="1"/>
  <c r="BG186" i="1"/>
  <c r="BI180" i="1"/>
  <c r="BG180" i="1"/>
  <c r="BI127" i="1"/>
  <c r="BG127" i="1"/>
  <c r="BI185" i="1"/>
  <c r="BG185" i="1"/>
  <c r="BI215" i="1"/>
  <c r="BG215" i="1"/>
  <c r="BI87" i="1"/>
  <c r="BG87" i="1"/>
  <c r="BI161" i="1"/>
  <c r="BG161" i="1"/>
  <c r="BI196" i="1"/>
  <c r="BG196" i="1"/>
  <c r="BI35" i="1"/>
  <c r="BG35" i="1"/>
  <c r="BI209" i="1"/>
  <c r="BG209" i="1"/>
  <c r="BI121" i="1"/>
  <c r="BG121" i="1"/>
  <c r="BI82" i="1"/>
  <c r="BG82" i="1"/>
  <c r="BI50" i="1"/>
  <c r="BG50" i="1"/>
  <c r="BI34" i="1"/>
  <c r="BG34" i="1"/>
  <c r="BI105" i="1"/>
  <c r="BG105" i="1"/>
  <c r="BI100" i="1"/>
  <c r="BG100" i="1"/>
  <c r="BI113" i="1"/>
  <c r="BG113" i="1"/>
  <c r="BI30" i="1"/>
  <c r="BG30" i="1"/>
  <c r="BI223" i="1"/>
  <c r="BG223" i="1"/>
  <c r="BI207" i="1"/>
  <c r="BG207" i="1"/>
  <c r="BI204" i="1"/>
  <c r="BG204" i="1"/>
  <c r="BI166" i="1"/>
  <c r="BG166" i="1"/>
  <c r="BI213" i="1"/>
  <c r="BG213" i="1"/>
  <c r="BI208" i="1"/>
  <c r="BG208" i="1"/>
  <c r="BI236" i="1"/>
  <c r="BG236" i="1"/>
  <c r="BI221" i="1"/>
  <c r="BG221" i="1"/>
  <c r="BI107" i="1"/>
  <c r="BG107" i="1"/>
  <c r="BI173" i="1"/>
  <c r="BG173" i="1"/>
  <c r="BI226" i="1"/>
  <c r="BG226" i="1"/>
  <c r="BI7" i="1"/>
  <c r="BG7" i="1"/>
  <c r="BI25" i="1"/>
  <c r="BG25" i="1"/>
  <c r="BI202" i="1"/>
  <c r="BG202" i="1"/>
  <c r="BI191" i="1"/>
  <c r="BG191" i="1"/>
  <c r="BI178" i="1"/>
  <c r="BG178" i="1"/>
  <c r="BI170" i="1"/>
  <c r="BG170" i="1"/>
  <c r="BI86" i="1"/>
  <c r="BG86" i="1"/>
  <c r="BI103" i="1"/>
  <c r="BG103" i="1"/>
  <c r="BI5" i="1"/>
  <c r="BG5" i="1"/>
  <c r="BI125" i="1"/>
  <c r="BG125" i="1"/>
  <c r="BI57" i="1"/>
  <c r="BG57" i="1"/>
  <c r="BI190" i="1"/>
  <c r="BG190" i="1"/>
  <c r="BI133" i="1"/>
  <c r="BG133" i="1"/>
  <c r="BI235" i="1"/>
  <c r="BG235" i="1"/>
  <c r="BI155" i="1"/>
  <c r="BG155" i="1"/>
  <c r="BI21" i="1"/>
  <c r="BG21" i="1"/>
  <c r="BI63" i="1"/>
  <c r="BG63" i="1"/>
  <c r="BI60" i="1"/>
  <c r="BG60" i="1"/>
  <c r="BI98" i="1"/>
  <c r="BG98" i="1"/>
  <c r="BI145" i="1"/>
  <c r="BG145" i="1"/>
  <c r="BI183" i="1"/>
  <c r="BG183" i="1"/>
  <c r="BI67" i="1"/>
  <c r="BG67" i="1"/>
  <c r="BI195" i="1"/>
  <c r="BG195" i="1"/>
  <c r="BI146" i="1"/>
  <c r="BG146" i="1"/>
  <c r="BI188" i="1"/>
  <c r="BG188" i="1"/>
  <c r="BI199" i="1"/>
  <c r="BG199" i="1"/>
  <c r="BI222" i="1"/>
  <c r="BG222" i="1"/>
  <c r="BI216" i="1"/>
  <c r="BG216" i="1"/>
  <c r="BI137" i="1"/>
  <c r="BG137" i="1"/>
  <c r="BI234" i="1"/>
  <c r="BG234" i="1"/>
  <c r="BI124" i="1"/>
  <c r="BG124" i="1"/>
  <c r="BI123" i="1"/>
  <c r="BG123" i="1"/>
  <c r="BI152" i="1"/>
  <c r="BG152" i="1"/>
  <c r="BI158" i="1"/>
  <c r="BG158" i="1"/>
  <c r="BI233" i="1"/>
  <c r="BG233" i="1"/>
  <c r="BI177" i="1"/>
  <c r="BG177" i="1"/>
  <c r="BI232" i="1"/>
  <c r="BG232" i="1"/>
  <c r="BI77" i="1"/>
  <c r="BG77" i="1"/>
  <c r="BI167" i="1"/>
  <c r="BG167" i="1"/>
  <c r="BI26" i="1"/>
  <c r="BG26" i="1"/>
  <c r="BI80" i="1"/>
  <c r="BG80" i="1"/>
  <c r="BI32" i="1"/>
  <c r="BG32" i="1"/>
  <c r="BI68" i="1"/>
  <c r="BG68" i="1"/>
  <c r="BI76" i="1"/>
  <c r="BG76" i="1"/>
  <c r="BI120" i="1"/>
  <c r="BG120" i="1"/>
  <c r="BI231" i="1"/>
  <c r="BG231" i="1"/>
  <c r="BI94" i="1"/>
  <c r="BG94" i="1"/>
  <c r="BI74" i="1"/>
  <c r="BG74" i="1"/>
  <c r="BI33" i="1"/>
  <c r="BG33" i="1"/>
  <c r="BI192" i="1"/>
  <c r="BG192" i="1"/>
  <c r="BI211" i="1"/>
  <c r="BG211" i="1"/>
  <c r="BI218" i="1"/>
  <c r="BG218" i="1"/>
  <c r="BI220" i="1"/>
  <c r="BG220" i="1"/>
  <c r="BI91" i="1"/>
  <c r="BG91" i="1"/>
  <c r="BI157" i="1"/>
  <c r="BG157" i="1"/>
  <c r="BI15" i="1"/>
  <c r="BG15" i="1"/>
  <c r="BI136" i="1"/>
  <c r="BG136" i="1"/>
  <c r="BI16" i="1"/>
  <c r="BG16" i="1"/>
  <c r="BI44" i="1"/>
  <c r="BG44" i="1"/>
  <c r="BI230" i="1"/>
  <c r="BG230" i="1"/>
  <c r="BI219" i="1"/>
  <c r="BG219" i="1"/>
  <c r="BI189" i="1"/>
  <c r="BG189" i="1"/>
  <c r="BI29" i="1"/>
  <c r="BG29" i="1"/>
  <c r="BI19" i="1"/>
  <c r="BG19" i="1"/>
  <c r="BI41" i="1"/>
  <c r="BG41" i="1"/>
  <c r="BI187" i="1"/>
  <c r="BG187" i="1"/>
  <c r="BI75" i="1"/>
  <c r="BG75" i="1"/>
  <c r="BI62" i="1"/>
  <c r="BG62" i="1"/>
  <c r="BI134" i="1"/>
  <c r="BG134" i="1"/>
  <c r="BI140" i="1"/>
  <c r="BG140" i="1"/>
  <c r="BI126" i="1"/>
  <c r="BG126" i="1"/>
  <c r="BI97" i="1"/>
  <c r="BG97" i="1"/>
  <c r="BI106" i="1"/>
  <c r="BG106" i="1"/>
  <c r="BI24" i="1"/>
  <c r="BG24" i="1"/>
  <c r="BI10" i="1"/>
  <c r="BG10" i="1"/>
  <c r="BI9" i="1"/>
  <c r="BG9" i="1"/>
  <c r="BI65" i="1"/>
  <c r="BG65" i="1"/>
  <c r="BI59" i="1"/>
  <c r="BG59" i="1"/>
  <c r="BI172" i="1"/>
  <c r="BG172" i="1"/>
  <c r="BI119" i="1"/>
  <c r="BG119" i="1"/>
  <c r="BI71" i="1"/>
  <c r="BG71" i="1"/>
  <c r="BI52" i="1"/>
  <c r="BG52" i="1"/>
  <c r="BI43" i="1"/>
  <c r="BG43" i="1"/>
  <c r="BI159" i="1"/>
  <c r="BG159" i="1"/>
  <c r="BI48" i="1"/>
  <c r="BG48" i="1"/>
  <c r="BI51" i="1"/>
  <c r="BG51" i="1"/>
  <c r="BI111" i="1"/>
  <c r="BG111" i="1"/>
  <c r="BI20" i="1"/>
  <c r="BG20" i="1"/>
  <c r="BI131" i="1"/>
  <c r="BG131" i="1"/>
  <c r="BI147" i="1"/>
  <c r="BG147" i="1"/>
  <c r="BI89" i="1"/>
  <c r="BG89" i="1"/>
  <c r="BI36" i="1"/>
  <c r="BG36" i="1"/>
  <c r="BI58" i="1"/>
  <c r="BG58" i="1"/>
  <c r="BI14" i="1"/>
  <c r="BG14" i="1"/>
  <c r="BI81" i="1"/>
  <c r="BG81" i="1"/>
  <c r="BI46" i="1"/>
  <c r="BG46" i="1"/>
  <c r="BI92" i="1"/>
  <c r="BG92" i="1"/>
  <c r="BI115" i="1"/>
  <c r="BG115" i="1"/>
  <c r="BI45" i="1"/>
  <c r="BG45" i="1"/>
  <c r="BI18" i="1"/>
  <c r="BG18" i="1"/>
  <c r="BI8" i="1"/>
  <c r="BG8" i="1"/>
  <c r="BI49" i="1"/>
  <c r="BG49" i="1"/>
  <c r="BI79" i="1"/>
  <c r="BG79" i="1"/>
  <c r="BI139" i="1"/>
  <c r="BG139" i="1"/>
  <c r="BI17" i="1"/>
  <c r="BG17" i="1"/>
  <c r="BI56" i="1"/>
  <c r="BG56" i="1"/>
  <c r="BI117" i="1"/>
  <c r="BG117" i="1"/>
  <c r="BI83" i="1"/>
  <c r="BG83" i="1"/>
  <c r="BI28" i="1"/>
  <c r="BG28" i="1"/>
  <c r="BI37" i="1"/>
  <c r="BG37" i="1"/>
  <c r="BI163" i="1"/>
  <c r="BG163" i="1"/>
  <c r="BI179" i="1"/>
  <c r="BG179" i="1"/>
  <c r="BI38" i="1"/>
  <c r="BG38" i="1"/>
  <c r="BI61" i="1"/>
  <c r="BG61" i="1"/>
  <c r="BI22" i="1"/>
  <c r="BG22" i="1"/>
  <c r="BI144" i="1"/>
  <c r="BG144" i="1"/>
  <c r="BI88" i="1"/>
  <c r="BG88" i="1"/>
  <c r="BI53" i="1"/>
  <c r="BG53" i="1"/>
  <c r="BI130" i="1"/>
  <c r="BG130" i="1"/>
  <c r="BI64" i="1"/>
  <c r="BG64" i="1"/>
  <c r="BI54" i="1"/>
  <c r="BG54" i="1"/>
  <c r="BI164" i="1"/>
  <c r="BG164" i="1"/>
  <c r="BI31" i="1"/>
  <c r="BG31" i="1"/>
  <c r="BI13" i="1"/>
  <c r="BG13" i="1"/>
  <c r="BI40" i="1"/>
  <c r="BG40" i="1"/>
  <c r="BI12" i="1"/>
  <c r="BG12" i="1"/>
  <c r="BI11" i="1"/>
  <c r="BG11" i="1"/>
  <c r="BI39" i="1"/>
  <c r="BG39" i="1"/>
  <c r="BI27" i="1"/>
  <c r="BG27" i="1"/>
  <c r="BI154" i="1"/>
  <c r="BG154" i="1"/>
  <c r="H103" i="1"/>
  <c r="H18" i="1"/>
  <c r="H100" i="1"/>
  <c r="H21" i="1"/>
  <c r="H28" i="1"/>
  <c r="BJ52" i="1" l="1"/>
  <c r="BH146" i="1"/>
  <c r="BH30" i="1"/>
  <c r="BJ194" i="1"/>
  <c r="BJ9" i="1"/>
  <c r="BJ146" i="1"/>
  <c r="BJ137" i="1"/>
  <c r="BJ73" i="1"/>
  <c r="BH194" i="1"/>
  <c r="BH131" i="1"/>
  <c r="BH137" i="1"/>
  <c r="BN137" i="1" s="1"/>
  <c r="BJ131" i="1"/>
  <c r="BH185" i="1"/>
  <c r="BH204" i="1"/>
  <c r="BH151" i="1"/>
  <c r="BJ185" i="1"/>
  <c r="BJ204" i="1"/>
  <c r="BJ151" i="1"/>
  <c r="BH73" i="1"/>
  <c r="BH145" i="1"/>
  <c r="BJ48" i="1"/>
  <c r="BJ30" i="1"/>
  <c r="BJ40" i="1"/>
  <c r="BH40" i="1"/>
  <c r="BJ22" i="1"/>
  <c r="BJ193" i="1"/>
  <c r="BH193" i="1"/>
  <c r="BJ62" i="1"/>
  <c r="BJ49" i="1"/>
  <c r="BJ145" i="1"/>
  <c r="BJ133" i="1"/>
  <c r="BH49" i="1"/>
  <c r="BH133" i="1"/>
  <c r="BH9" i="1"/>
  <c r="BH22" i="1"/>
  <c r="BH62" i="1"/>
  <c r="BH48" i="1"/>
  <c r="BN48" i="1" s="1"/>
  <c r="B19" i="4" s="1"/>
  <c r="BJ226" i="1"/>
  <c r="BH226" i="1"/>
  <c r="BH143" i="1"/>
  <c r="BH167" i="1"/>
  <c r="BJ167" i="1"/>
  <c r="BH120" i="1"/>
  <c r="BJ120" i="1"/>
  <c r="BJ17" i="1"/>
  <c r="BH52" i="1"/>
  <c r="BJ143" i="1"/>
  <c r="BH17" i="1"/>
  <c r="H202" i="1"/>
  <c r="BN52" i="1" l="1"/>
  <c r="B4" i="4" s="1"/>
  <c r="BN194" i="1"/>
  <c r="BN146" i="1"/>
  <c r="BN30" i="1"/>
  <c r="B13" i="4" s="1"/>
  <c r="BN9" i="1"/>
  <c r="BN73" i="1"/>
  <c r="BN151" i="1"/>
  <c r="BN204" i="1"/>
  <c r="BN185" i="1"/>
  <c r="BN131" i="1"/>
  <c r="B8" i="4" s="1"/>
  <c r="BN226" i="1"/>
  <c r="BN145" i="1"/>
  <c r="B14" i="4" s="1"/>
  <c r="BN40" i="1"/>
  <c r="B7" i="4" s="1"/>
  <c r="BN62" i="1"/>
  <c r="B28" i="4" s="1"/>
  <c r="BN133" i="1"/>
  <c r="BN22" i="1"/>
  <c r="B12" i="4" s="1"/>
  <c r="BN193" i="1"/>
  <c r="B22" i="4" s="1"/>
  <c r="BN143" i="1"/>
  <c r="B24" i="4" s="1"/>
  <c r="BN49" i="1"/>
  <c r="B5" i="4" s="1"/>
  <c r="BN167" i="1"/>
  <c r="B21" i="4" s="1"/>
  <c r="BN120" i="1"/>
  <c r="B6" i="4" s="1"/>
  <c r="BN17" i="1"/>
  <c r="H188" i="1"/>
  <c r="H7" i="1"/>
  <c r="H38" i="1"/>
  <c r="H236" i="1"/>
  <c r="H19" i="1"/>
  <c r="H106" i="1"/>
  <c r="H130" i="1"/>
  <c r="H98" i="1"/>
  <c r="H53" i="1"/>
  <c r="H208" i="1"/>
  <c r="H189" i="1"/>
  <c r="H194" i="1"/>
  <c r="H230" i="1"/>
  <c r="H17" i="1"/>
  <c r="H219" i="1"/>
  <c r="H211" i="1"/>
  <c r="H120" i="1"/>
  <c r="H68" i="1"/>
  <c r="H32" i="1"/>
  <c r="H234" i="1"/>
  <c r="H64" i="1"/>
  <c r="H146" i="1"/>
  <c r="H173" i="1"/>
  <c r="H107" i="1"/>
  <c r="H213" i="1"/>
  <c r="H34" i="1"/>
  <c r="B18" i="4" l="1"/>
  <c r="B16" i="4"/>
  <c r="B3" i="4"/>
  <c r="B9" i="4"/>
  <c r="B10" i="4"/>
  <c r="B25" i="4"/>
  <c r="B11" i="4"/>
  <c r="B17" i="4"/>
  <c r="B15" i="4"/>
  <c r="B26" i="4"/>
  <c r="B20" i="4"/>
  <c r="H44" i="1"/>
  <c r="H16" i="1"/>
  <c r="H136" i="1"/>
  <c r="H15" i="1"/>
  <c r="H157" i="1"/>
  <c r="H65" i="1"/>
  <c r="H91" i="1"/>
  <c r="H220" i="1"/>
  <c r="H218" i="1"/>
  <c r="H139" i="1"/>
  <c r="H192" i="1"/>
  <c r="H33" i="1"/>
  <c r="H74" i="1"/>
  <c r="H119" i="1"/>
  <c r="H94" i="1"/>
  <c r="H231" i="1"/>
  <c r="H76" i="1"/>
  <c r="H80" i="1"/>
  <c r="H26" i="1"/>
  <c r="H167" i="1"/>
  <c r="H88" i="1"/>
  <c r="H31" i="1"/>
  <c r="H77" i="1"/>
  <c r="H232" i="1"/>
  <c r="H177" i="1"/>
  <c r="H233" i="1"/>
  <c r="H158" i="1"/>
  <c r="H152" i="1"/>
  <c r="H123" i="1"/>
  <c r="H124" i="1"/>
  <c r="H137" i="1"/>
  <c r="H216" i="1"/>
  <c r="H222" i="1"/>
  <c r="H199" i="1"/>
  <c r="H195" i="1"/>
  <c r="H67" i="1"/>
  <c r="H183" i="1"/>
  <c r="H13" i="1"/>
  <c r="H145" i="1"/>
  <c r="H126" i="1"/>
  <c r="H14" i="1"/>
  <c r="H60" i="1"/>
  <c r="H29" i="1"/>
  <c r="H63" i="1"/>
  <c r="H155" i="1"/>
  <c r="H235" i="1"/>
  <c r="H133" i="1"/>
  <c r="H190" i="1"/>
  <c r="H57" i="1"/>
  <c r="H125" i="1"/>
  <c r="H5" i="1"/>
  <c r="H86" i="1"/>
  <c r="H170" i="1"/>
  <c r="H178" i="1"/>
  <c r="H191" i="1"/>
  <c r="H40" i="1"/>
  <c r="H25" i="1"/>
  <c r="H144" i="1"/>
  <c r="H226" i="1"/>
  <c r="H221" i="1"/>
  <c r="H166" i="1"/>
  <c r="H54" i="1"/>
  <c r="H12" i="1"/>
  <c r="H27" i="1"/>
  <c r="H11" i="1"/>
  <c r="H39" i="1"/>
  <c r="H24" i="1"/>
  <c r="H204" i="1"/>
  <c r="H207" i="1"/>
  <c r="H223" i="1"/>
  <c r="H30" i="1"/>
  <c r="H113" i="1"/>
  <c r="H105" i="1"/>
  <c r="H50" i="1"/>
  <c r="H82" i="1"/>
  <c r="H121" i="1"/>
  <c r="H20" i="1"/>
  <c r="H209" i="1"/>
  <c r="G5" i="1"/>
  <c r="G6" i="1"/>
  <c r="G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/>
  <c r="G65" i="1" s="1"/>
  <c r="G66" i="1" s="1"/>
  <c r="G67" i="1" s="1"/>
  <c r="G68" i="1" s="1"/>
  <c r="G69" i="1" s="1"/>
  <c r="G70" i="1"/>
  <c r="G71" i="1" s="1"/>
  <c r="G72" i="1" s="1"/>
  <c r="G73" i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<sst xmlns="http://schemas.openxmlformats.org/spreadsheetml/2006/main" count="1116" uniqueCount="391">
  <si>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</si>
  <si>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</si>
  <si>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</si>
  <si>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</si>
  <si>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</si>
  <si>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</si>
  <si>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</si>
  <si>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</si>
  <si>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</si>
  <si>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</si>
  <si>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</si>
  <si>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</si>
  <si>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</si>
  <si>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</si>
  <si>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</si>
  <si>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</si>
  <si>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</si>
  <si>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</si>
  <si>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</si>
  <si>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</si>
  <si>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</si>
  <si>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</si>
  <si>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</si>
  <si>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</si>
  <si>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</si>
  <si>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</si>
  <si>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</si>
  <si>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</si>
  <si>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</si>
  <si>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</si>
  <si>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</si>
  <si>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</si>
  <si>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</si>
  <si>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</si>
  <si>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</si>
  <si>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</si>
  <si>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</si>
  <si>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</si>
  <si>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</si>
  <si>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</si>
  <si>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</si>
  <si>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</si>
  <si>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</si>
  <si>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</si>
  <si>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</si>
  <si>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</si>
  <si>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</si>
  <si>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</si>
  <si>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</si>
  <si>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</si>
  <si>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</si>
  <si>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</si>
  <si>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</si>
  <si>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</si>
  <si>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</si>
  <si>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</si>
  <si>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</si>
  <si>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</si>
  <si>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</si>
  <si>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</si>
  <si>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</si>
  <si>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</si>
  <si>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</si>
  <si>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</si>
  <si>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</si>
  <si>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</si>
  <si>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</si>
  <si>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</si>
  <si>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</si>
  <si>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</si>
  <si>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</si>
  <si>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</si>
  <si>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</si>
  <si>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</si>
  <si>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</si>
  <si>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</si>
  <si>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</si>
  <si>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</si>
  <si>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</si>
  <si>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</si>
  <si>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</si>
  <si>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</si>
  <si>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</si>
  <si>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</si>
  <si>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</si>
  <si>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</si>
  <si>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</si>
  <si>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</si>
  <si>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</si>
  <si>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</si>
  <si>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</si>
  <si>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</si>
  <si>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</si>
  <si>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</si>
  <si>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</si>
  <si>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</si>
  <si>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</si>
  <si>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</si>
  <si>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</si>
  <si>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</si>
  <si>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</si>
  <si>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</si>
  <si>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</si>
  <si>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</si>
  <si>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</si>
  <si>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</si>
  <si>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</si>
  <si>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</si>
  <si>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</si>
  <si>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</si>
  <si>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</si>
  <si>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</si>
  <si>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</si>
  <si>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</si>
  <si>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</si>
  <si>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</si>
  <si>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</si>
  <si>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</si>
  <si>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</si>
  <si>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</si>
  <si>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</si>
  <si>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</si>
  <si>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</si>
  <si>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</si>
  <si>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</si>
  <si>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</si>
  <si>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</si>
  <si>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</si>
  <si>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</si>
  <si>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</si>
  <si>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</si>
  <si>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</si>
  <si>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</si>
  <si>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</si>
  <si>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</si>
  <si>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</si>
  <si>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</si>
  <si>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</si>
  <si>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</si>
  <si>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</si>
  <si>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</si>
  <si>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</si>
  <si>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</si>
  <si>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</si>
  <si>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</si>
  <si>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</si>
  <si>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</si>
  <si>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</si>
  <si>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</si>
  <si>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</si>
  <si>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</si>
  <si>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</si>
  <si>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</si>
  <si>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</si>
  <si>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</si>
  <si>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</si>
  <si>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</si>
  <si>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</si>
  <si>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</si>
  <si>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</si>
  <si>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</si>
  <si>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</si>
  <si>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</si>
  <si>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</si>
  <si>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</si>
  <si>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</si>
  <si>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</si>
  <si>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</si>
  <si>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</si>
  <si>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</si>
  <si>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</si>
  <si>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</si>
  <si>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</si>
  <si>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</si>
  <si>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</si>
  <si>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</si>
  <si>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</si>
  <si>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</si>
  <si>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</si>
  <si>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</si>
  <si>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</si>
  <si>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</si>
  <si>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</si>
  <si>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</si>
  <si>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</si>
  <si>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</si>
  <si>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</si>
  <si>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</si>
  <si>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</si>
  <si>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</si>
  <si>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</si>
  <si>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</si>
  <si>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</si>
  <si>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</si>
  <si>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</si>
  <si>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</si>
  <si>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</si>
  <si>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</si>
  <si>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</si>
  <si>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</si>
  <si>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</si>
  <si>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</si>
  <si>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</si>
  <si>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</si>
  <si>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</si>
  <si>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</si>
  <si>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</si>
  <si>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</si>
  <si>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</si>
  <si>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</si>
  <si>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</si>
  <si>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</si>
  <si>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</si>
  <si>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</si>
  <si>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</si>
  <si>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</si>
  <si>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</si>
  <si>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</si>
  <si>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</si>
  <si>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</si>
  <si>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</si>
  <si>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</si>
  <si>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</si>
  <si>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</si>
  <si>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</si>
  <si>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</si>
  <si>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</si>
  <si>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</si>
  <si>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</si>
  <si>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</si>
  <si>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</si>
  <si>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</si>
  <si>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</si>
  <si>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</si>
  <si>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</si>
  <si>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</si>
  <si>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</si>
  <si>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</si>
  <si>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</si>
  <si>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</si>
  <si>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</si>
  <si>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</si>
  <si>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</si>
  <si>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</si>
  <si>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</si>
  <si>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</si>
  <si>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</si>
  <si>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</si>
  <si>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</si>
  <si>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</si>
  <si>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</si>
  <si>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</si>
  <si>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</si>
  <si>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</si>
  <si>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</si>
  <si>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</si>
  <si>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</si>
  <si>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</si>
  <si>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</si>
  <si>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</si>
  <si>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</si>
  <si>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</si>
  <si>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</si>
  <si>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</si>
  <si>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</si>
  <si>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</si>
  <si>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</si>
  <si>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</si>
  <si>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moyen de concours par joueur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</si>
  <si>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</si>
  <si>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</si>
  <si>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</si>
  <si>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</si>
  <si>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</si>
  <si>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</si>
  <si>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</si>
  <si>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</si>
  <si>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</si>
  <si>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</si>
  <si>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</si>
  <si>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</si>
  <si>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</si>
  <si>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</si>
  <si>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</si>
  <si>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</si>
  <si>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</si>
  <si>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</si>
  <si>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</si>
  <si>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</si>
  <si>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</si>
  <si>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</si>
  <si>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</si>
  <si>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</si>
  <si>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</si>
  <si>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</si>
  <si>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</si>
  <si>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</si>
  <si>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</si>
  <si>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</si>
  <si>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</si>
  <si>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</si>
  <si>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</si>
  <si>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</si>
  <si>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</si>
  <si>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</si>
  <si>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</si>
  <si>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</si>
  <si>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</si>
  <si>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</si>
  <si>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</si>
  <si>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</si>
  <si>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</si>
  <si>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</si>
  <si>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</si>
  <si>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</si>
  <si>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</si>
  <si>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</si>
  <si>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</si>
  <si>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</si>
  <si>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</si>
  <si>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</si>
  <si>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</si>
  <si>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</si>
  <si>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</si>
  <si>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</si>
  <si>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</si>
  <si>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</si>
  <si>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</si>
  <si>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</si>
  <si>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</si>
  <si>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</si>
  <si>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</si>
  <si>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</si>
  <si>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</si>
  <si>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</si>
  <si>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</si>
  <si>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</si>
  <si>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</si>
  <si>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</si>
  <si>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</si>
  <si>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</si>
  <si>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</si>
  <si>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</si>
  <si>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</si>
  <si>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</si>
  <si>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</si>
  <si>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</si>
  <si>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</si>
  <si>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</si>
  <si>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</si>
  <si>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</si>
  <si>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</si>
  <si>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</si>
  <si>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</si>
  <si>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</si>
  <si>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</si>
  <si>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</si>
  <si>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</si>
  <si>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</si>
  <si>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</si>
  <si>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</si>
  <si>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</si>
  <si>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</si>
  <si>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</si>
  <si>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</si>
  <si>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</si>
  <si>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</si>
  <si>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</si>
  <si>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</si>
  <si>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</si>
  <si>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</si>
  <si>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</si>
  <si>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</si>
  <si>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</si>
  <si>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</si>
  <si>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</si>
  <si>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</si>
  <si>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</si>
  <si>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</si>
  <si>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</si>
  <si>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</si>
  <si>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</si>
  <si>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</si>
  <si>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GOURMON</t>
  </si>
  <si>
    <t>Nbre de concours pris en compte</t>
  </si>
  <si>
    <t>Nombre de concours par club</t>
  </si>
  <si>
    <t>Nombre de joueurs par club</t>
  </si>
  <si>
    <t>Panier</t>
  </si>
  <si>
    <t>Palet +</t>
  </si>
  <si>
    <t>Palet GS</t>
  </si>
  <si>
    <t>Nombre moyen de concours par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</si>
</sst>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1" fontId="23" fillId="7" borderId="1" xfId="0" applyNumberFormat="1" applyFont="1" applyFill="1" applyBorder="1" applyAlignment="1">
      <alignment horizontal="center"/>
    </xf>
    <xf numFmtId="167" fontId="23" fillId="7" borderId="1" xfId="0" applyNumberFormat="1" applyFont="1" applyFill="1" applyBorder="1" applyAlignment="1">
      <alignment horizontal="center"/>
    </xf>
    <xf numFmtId="1" fontId="25" fillId="0" borderId="0" xfId="0" applyNumberFormat="1" applyFont="1"/>
    <xf numFmtId="167" fontId="25" fillId="0" borderId="0" xfId="0" applyNumberFormat="1" applyFont="1"/>
    <xf numFmtId="0" fontId="25" fillId="0" borderId="0" xfId="0" applyFont="1"/>
    <xf numFmtId="1" fontId="25" fillId="7" borderId="0" xfId="0" applyNumberFormat="1" applyFont="1" applyFill="1"/>
    <xf numFmtId="0" fontId="25" fillId="7" borderId="0" xfId="0" applyFont="1" applyFill="1"/>
    <xf numFmtId="167" fontId="25" fillId="7" borderId="0" xfId="0" applyNumberFormat="1" applyFont="1" applyFill="1"/>
    <xf numFmtId="1" fontId="23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7" fillId="15" borderId="1" xfId="0" applyFont="1" applyFill="1" applyBorder="1" applyAlignment="1">
      <alignment horizontal="left" textRotation="90"/>
    </xf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7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7" borderId="1" xfId="0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2" fillId="7" borderId="1" xfId="0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26" fillId="0" borderId="5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14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14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activeCell="AZ80" sqref="AZ80"/>
    </sheetView>
  </sheetViews>
  <sheetFormatPr baseColWidth="10" defaultRowHeight="14.25" x14ac:dyDescent="0.2"/>
  <cols>
    <col min="1" max="1" width="10.42578125" style="6" bestFit="1" customWidth="1"/>
    <col min="2" max="2" width="21.42578125" style="40" bestFit="1" customWidth="1"/>
    <col min="3" max="3" width="5.140625" style="58" bestFit="1" customWidth="1"/>
    <col min="4" max="4" width="15.7109375" style="39" bestFit="1" customWidth="1"/>
    <col min="5" max="5" width="12.85546875" style="39" bestFit="1" customWidth="1"/>
    <col min="6" max="6" width="5.7109375" style="1" bestFit="1" customWidth="1"/>
    <col min="7" max="7" width="4.140625" style="2" bestFit="1" customWidth="1"/>
    <col min="8" max="8" width="5.140625" style="19" customWidth="1"/>
    <col min="9" max="9" width="1.28515625" customWidth="1"/>
    <col min="10" max="11" width="3.28515625" hidden="1" customWidth="1"/>
    <col min="12" max="13" width="3.28515625" style="22" hidden="1" customWidth="1"/>
    <col min="14" max="14" width="3.28515625" style="99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96" hidden="1" customWidth="1"/>
    <col min="22" max="22" width="3.28515625" style="42" hidden="1" customWidth="1"/>
    <col min="23" max="23" width="3.28515625" style="22" hidden="1" customWidth="1"/>
    <col min="24" max="24" width="3.28515625" style="103" hidden="1" customWidth="1"/>
    <col min="25" max="25" width="3.28515625" style="45" hidden="1" customWidth="1"/>
    <col min="26" max="26" width="3.28515625" style="102" hidden="1" customWidth="1"/>
    <col min="27" max="31" width="3.28515625" hidden="1" customWidth="1"/>
    <col min="32" max="32" width="3.28515625" style="22" hidden="1" customWidth="1"/>
    <col min="33" max="46" width="3.28515625" hidden="1" customWidth="1"/>
    <col min="47" max="48" width="3.140625" hidden="1" customWidth="1"/>
    <col min="49" max="51" width="3.28515625" hidden="1" customWidth="1"/>
    <col min="52" max="55" width="3.28515625" customWidth="1"/>
    <col min="56" max="56" width="3" customWidth="1"/>
    <col min="57" max="57" width="3.28515625" customWidth="1"/>
    <col min="58" max="58" width="3.28515625" style="52" customWidth="1"/>
    <col min="59" max="66" width="11.42578125" hidden="1" customWidth="1"/>
    <col min="67" max="67" width="11.42578125" customWidth="1"/>
  </cols>
  <sheetData>
    <row r="1" spans="1:66" ht="117" x14ac:dyDescent="0.2">
      <c r="A1" s="150" t="s">
        <v>380</v>
      </c>
      <c r="B1" s="151"/>
      <c r="C1" s="151"/>
      <c r="D1" s="151"/>
      <c r="E1" s="151"/>
      <c r="F1" s="151"/>
      <c r="G1" s="151"/>
      <c r="H1" s="151"/>
      <c r="I1" s="10"/>
      <c r="J1" s="11" t="s">
        <v>53</v>
      </c>
      <c r="K1" s="11" t="s">
        <v>53</v>
      </c>
      <c r="L1" s="35" t="s">
        <v>99</v>
      </c>
      <c r="M1" s="35" t="s">
        <v>99</v>
      </c>
      <c r="N1" s="12" t="s">
        <v>107</v>
      </c>
      <c r="O1" s="12" t="s">
        <v>107</v>
      </c>
      <c r="P1" s="12" t="s">
        <v>336</v>
      </c>
      <c r="Q1" s="12" t="s">
        <v>336</v>
      </c>
      <c r="R1" s="12" t="s">
        <v>195</v>
      </c>
      <c r="S1" s="12" t="s">
        <v>195</v>
      </c>
      <c r="T1" s="89" t="s">
        <v>337</v>
      </c>
      <c r="U1" s="89" t="s">
        <v>337</v>
      </c>
      <c r="V1" s="12" t="s">
        <v>148</v>
      </c>
      <c r="W1" s="12" t="s">
        <v>148</v>
      </c>
      <c r="X1" s="12" t="s">
        <v>71</v>
      </c>
      <c r="Y1" s="12" t="s">
        <v>71</v>
      </c>
      <c r="Z1" s="46" t="s">
        <v>77</v>
      </c>
      <c r="AA1" s="46" t="s">
        <v>77</v>
      </c>
      <c r="AB1" s="11" t="s">
        <v>208</v>
      </c>
      <c r="AC1" s="11" t="s">
        <v>208</v>
      </c>
      <c r="AD1" s="11" t="s">
        <v>196</v>
      </c>
      <c r="AE1" s="11" t="s">
        <v>196</v>
      </c>
      <c r="AF1" s="11" t="s">
        <v>243</v>
      </c>
      <c r="AG1" s="11" t="s">
        <v>243</v>
      </c>
      <c r="AH1" s="35" t="s">
        <v>244</v>
      </c>
      <c r="AI1" s="12" t="s">
        <v>244</v>
      </c>
      <c r="AJ1" s="12" t="s">
        <v>54</v>
      </c>
      <c r="AK1" s="12" t="s">
        <v>54</v>
      </c>
      <c r="AL1" s="12" t="s">
        <v>295</v>
      </c>
      <c r="AM1" s="12" t="s">
        <v>295</v>
      </c>
      <c r="AN1" s="12" t="s">
        <v>67</v>
      </c>
      <c r="AO1" s="12" t="s">
        <v>67</v>
      </c>
      <c r="AP1" s="11" t="s">
        <v>197</v>
      </c>
      <c r="AQ1" s="11" t="s">
        <v>197</v>
      </c>
      <c r="AR1" s="11" t="s">
        <v>198</v>
      </c>
      <c r="AS1" s="117" t="s">
        <v>198</v>
      </c>
      <c r="AT1" s="11" t="s">
        <v>170</v>
      </c>
      <c r="AU1" s="11" t="s">
        <v>170</v>
      </c>
      <c r="AV1" s="11" t="s">
        <v>30</v>
      </c>
      <c r="AW1" s="11" t="s">
        <v>30</v>
      </c>
      <c r="AX1" s="11" t="s">
        <v>207</v>
      </c>
      <c r="AY1" s="11" t="s">
        <v>207</v>
      </c>
      <c r="AZ1" s="12" t="s">
        <v>199</v>
      </c>
      <c r="BA1" s="12" t="s">
        <v>199</v>
      </c>
      <c r="BB1" s="12" t="s">
        <v>112</v>
      </c>
      <c r="BC1" s="12" t="s">
        <v>112</v>
      </c>
      <c r="BD1" s="46" t="s">
        <v>49</v>
      </c>
      <c r="BE1" s="11" t="s">
        <v>49</v>
      </c>
    </row>
    <row r="2" spans="1:66" ht="18.75" x14ac:dyDescent="0.2">
      <c r="A2" s="155" t="s">
        <v>335</v>
      </c>
      <c r="B2" s="156"/>
      <c r="C2" s="156"/>
      <c r="D2" s="156"/>
      <c r="E2" s="156"/>
      <c r="F2" s="156"/>
      <c r="G2" s="156"/>
      <c r="H2" s="156"/>
      <c r="I2" s="157"/>
      <c r="J2" s="13" t="s">
        <v>5</v>
      </c>
      <c r="K2" s="14" t="s">
        <v>68</v>
      </c>
      <c r="L2" s="36" t="s">
        <v>5</v>
      </c>
      <c r="M2" s="36" t="s">
        <v>68</v>
      </c>
      <c r="N2" s="14" t="s">
        <v>5</v>
      </c>
      <c r="O2" s="14" t="s">
        <v>68</v>
      </c>
      <c r="P2" s="14" t="s">
        <v>5</v>
      </c>
      <c r="Q2" s="14" t="s">
        <v>68</v>
      </c>
      <c r="R2" s="14" t="s">
        <v>5</v>
      </c>
      <c r="S2" s="14" t="s">
        <v>68</v>
      </c>
      <c r="T2" s="90" t="s">
        <v>5</v>
      </c>
      <c r="U2" s="90" t="s">
        <v>68</v>
      </c>
      <c r="V2" s="14" t="s">
        <v>5</v>
      </c>
      <c r="W2" s="36" t="s">
        <v>68</v>
      </c>
      <c r="X2" s="36" t="s">
        <v>5</v>
      </c>
      <c r="Y2" s="36" t="s">
        <v>68</v>
      </c>
      <c r="Z2" s="14" t="s">
        <v>5</v>
      </c>
      <c r="AA2" s="14" t="s">
        <v>68</v>
      </c>
      <c r="AB2" s="14" t="s">
        <v>5</v>
      </c>
      <c r="AC2" s="14" t="s">
        <v>68</v>
      </c>
      <c r="AD2" s="14" t="s">
        <v>5</v>
      </c>
      <c r="AE2" s="14" t="s">
        <v>68</v>
      </c>
      <c r="AF2" s="36" t="s">
        <v>5</v>
      </c>
      <c r="AG2" s="14" t="s">
        <v>68</v>
      </c>
      <c r="AH2" s="14" t="s">
        <v>5</v>
      </c>
      <c r="AI2" s="14" t="s">
        <v>68</v>
      </c>
      <c r="AJ2" s="14" t="s">
        <v>5</v>
      </c>
      <c r="AK2" s="14" t="s">
        <v>68</v>
      </c>
      <c r="AL2" s="14" t="s">
        <v>5</v>
      </c>
      <c r="AM2" s="14" t="s">
        <v>68</v>
      </c>
      <c r="AN2" s="14" t="s">
        <v>5</v>
      </c>
      <c r="AO2" s="14" t="s">
        <v>68</v>
      </c>
      <c r="AP2" s="14" t="s">
        <v>5</v>
      </c>
      <c r="AQ2" s="14" t="s">
        <v>68</v>
      </c>
      <c r="AR2" s="14" t="s">
        <v>5</v>
      </c>
      <c r="AS2" s="90" t="s">
        <v>68</v>
      </c>
      <c r="AT2" s="14" t="s">
        <v>5</v>
      </c>
      <c r="AU2" s="14" t="s">
        <v>68</v>
      </c>
      <c r="AV2" s="14" t="s">
        <v>5</v>
      </c>
      <c r="AW2" s="14" t="s">
        <v>68</v>
      </c>
      <c r="AX2" s="14" t="s">
        <v>5</v>
      </c>
      <c r="AY2" s="14" t="s">
        <v>68</v>
      </c>
      <c r="AZ2" s="14" t="s">
        <v>5</v>
      </c>
      <c r="BA2" s="14" t="s">
        <v>68</v>
      </c>
      <c r="BB2" s="14" t="s">
        <v>5</v>
      </c>
      <c r="BC2" s="14" t="s">
        <v>68</v>
      </c>
      <c r="BD2" s="14" t="s">
        <v>5</v>
      </c>
      <c r="BE2" s="14" t="s">
        <v>68</v>
      </c>
    </row>
    <row r="3" spans="1:66" ht="45.75" x14ac:dyDescent="0.2">
      <c r="A3" s="152" t="s">
        <v>162</v>
      </c>
      <c r="B3" s="153"/>
      <c r="C3" s="153"/>
      <c r="D3" s="153"/>
      <c r="E3" s="153"/>
      <c r="F3" s="153"/>
      <c r="G3" s="153"/>
      <c r="H3" s="153"/>
      <c r="I3" s="154"/>
      <c r="J3" s="7">
        <v>42778</v>
      </c>
      <c r="K3" s="7">
        <v>42778</v>
      </c>
      <c r="L3" s="37">
        <v>42792</v>
      </c>
      <c r="M3" s="37">
        <v>42792</v>
      </c>
      <c r="N3" s="7">
        <v>42799</v>
      </c>
      <c r="O3" s="7">
        <v>42799</v>
      </c>
      <c r="P3" s="7">
        <v>42813</v>
      </c>
      <c r="Q3" s="7">
        <v>42813</v>
      </c>
      <c r="R3" s="7">
        <v>42834</v>
      </c>
      <c r="S3" s="7">
        <v>42834</v>
      </c>
      <c r="T3" s="91">
        <v>42842</v>
      </c>
      <c r="U3" s="91">
        <v>42842</v>
      </c>
      <c r="V3" s="7">
        <v>42848</v>
      </c>
      <c r="W3" s="7">
        <v>42848</v>
      </c>
      <c r="X3" s="47">
        <v>42863</v>
      </c>
      <c r="Y3" s="47">
        <v>42863</v>
      </c>
      <c r="Z3" s="7">
        <v>42869</v>
      </c>
      <c r="AA3" s="7">
        <v>42869</v>
      </c>
      <c r="AB3" s="7">
        <v>42876</v>
      </c>
      <c r="AC3" s="7">
        <v>42876</v>
      </c>
      <c r="AD3" s="7">
        <v>42880</v>
      </c>
      <c r="AE3" s="7">
        <v>42880</v>
      </c>
      <c r="AF3" s="37">
        <v>42883</v>
      </c>
      <c r="AG3" s="37">
        <v>42883</v>
      </c>
      <c r="AH3" s="7">
        <v>42896</v>
      </c>
      <c r="AI3" s="7">
        <v>42896</v>
      </c>
      <c r="AJ3" s="7">
        <v>42904</v>
      </c>
      <c r="AK3" s="7">
        <v>42904</v>
      </c>
      <c r="AL3" s="7">
        <v>42911</v>
      </c>
      <c r="AM3" s="7">
        <v>42911</v>
      </c>
      <c r="AN3" s="7">
        <v>42918</v>
      </c>
      <c r="AO3" s="7">
        <v>42918</v>
      </c>
      <c r="AP3" s="7">
        <v>42925</v>
      </c>
      <c r="AQ3" s="7">
        <v>42925</v>
      </c>
      <c r="AR3" s="7">
        <v>42939</v>
      </c>
      <c r="AS3" s="91">
        <v>42939</v>
      </c>
      <c r="AT3" s="7">
        <v>42945</v>
      </c>
      <c r="AU3" s="7">
        <v>42945</v>
      </c>
      <c r="AV3" s="7">
        <v>42948</v>
      </c>
      <c r="AW3" s="7">
        <v>42948</v>
      </c>
      <c r="AX3" s="7">
        <v>42953</v>
      </c>
      <c r="AY3" s="7">
        <v>42953</v>
      </c>
      <c r="AZ3" s="7">
        <v>42974</v>
      </c>
      <c r="BA3" s="7">
        <v>42974</v>
      </c>
      <c r="BB3" s="7">
        <v>42981</v>
      </c>
      <c r="BC3" s="7">
        <v>42981</v>
      </c>
      <c r="BD3" s="7">
        <v>42988</v>
      </c>
      <c r="BE3" s="7">
        <v>42988</v>
      </c>
    </row>
    <row r="4" spans="1:66" ht="65.099999999999994" customHeight="1" x14ac:dyDescent="0.2">
      <c r="A4" s="27" t="s">
        <v>0</v>
      </c>
      <c r="B4" s="28" t="s">
        <v>1</v>
      </c>
      <c r="C4" s="55" t="s">
        <v>204</v>
      </c>
      <c r="D4" s="29" t="s">
        <v>2</v>
      </c>
      <c r="E4" s="29" t="s">
        <v>3</v>
      </c>
      <c r="F4" s="30" t="s">
        <v>4</v>
      </c>
      <c r="G4" s="33"/>
      <c r="H4" s="31" t="s">
        <v>69</v>
      </c>
      <c r="I4" s="32"/>
      <c r="J4" s="3">
        <v>1</v>
      </c>
      <c r="K4" s="3">
        <v>1</v>
      </c>
      <c r="L4" s="38">
        <v>1</v>
      </c>
      <c r="M4" s="38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92">
        <v>1</v>
      </c>
      <c r="U4" s="92">
        <v>1</v>
      </c>
      <c r="V4" s="3">
        <v>1</v>
      </c>
      <c r="W4" s="38">
        <v>1</v>
      </c>
      <c r="X4" s="38">
        <v>1</v>
      </c>
      <c r="Y4" s="38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8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92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3" t="s">
        <v>70</v>
      </c>
      <c r="BG4" s="118" t="s">
        <v>384</v>
      </c>
      <c r="BH4" s="119" t="s">
        <v>385</v>
      </c>
      <c r="BI4" s="119"/>
      <c r="BJ4" s="119" t="s">
        <v>386</v>
      </c>
      <c r="BK4" s="120" t="s">
        <v>387</v>
      </c>
      <c r="BL4" s="121" t="s">
        <v>388</v>
      </c>
      <c r="BM4" s="121" t="s">
        <v>389</v>
      </c>
      <c r="BN4" s="122" t="s">
        <v>390</v>
      </c>
    </row>
    <row r="5" spans="1:66" ht="12.75" customHeight="1" x14ac:dyDescent="0.2">
      <c r="A5" s="26">
        <v>2449</v>
      </c>
      <c r="B5" s="143" t="s">
        <v>87</v>
      </c>
      <c r="C5" s="144">
        <v>35</v>
      </c>
      <c r="D5" s="138" t="s">
        <v>285</v>
      </c>
      <c r="E5" s="138" t="s">
        <v>286</v>
      </c>
      <c r="F5" s="145" t="s">
        <v>5</v>
      </c>
      <c r="G5" s="83">
        <f t="shared" ref="G5:G68" si="0">G4+1</f>
        <v>1</v>
      </c>
      <c r="H5" s="84">
        <f t="shared" ref="H5:H68" si="1">SUM(J5:BE5)</f>
        <v>1505</v>
      </c>
      <c r="I5" s="136"/>
      <c r="J5" s="17">
        <v>40</v>
      </c>
      <c r="K5" s="17">
        <v>50</v>
      </c>
      <c r="L5" s="17">
        <v>20</v>
      </c>
      <c r="M5" s="17">
        <v>35</v>
      </c>
      <c r="N5" s="21">
        <v>30</v>
      </c>
      <c r="O5" s="17">
        <v>20</v>
      </c>
      <c r="P5" s="21">
        <v>40</v>
      </c>
      <c r="Q5" s="17">
        <v>35</v>
      </c>
      <c r="R5" s="17">
        <v>25</v>
      </c>
      <c r="S5" s="17">
        <v>20</v>
      </c>
      <c r="T5" s="93"/>
      <c r="U5" s="93"/>
      <c r="V5" s="17">
        <v>30</v>
      </c>
      <c r="W5" s="17">
        <v>45</v>
      </c>
      <c r="X5" s="21">
        <v>25</v>
      </c>
      <c r="Y5" s="17">
        <v>35</v>
      </c>
      <c r="Z5" s="21">
        <v>50</v>
      </c>
      <c r="AA5" s="17">
        <v>35</v>
      </c>
      <c r="AB5" s="21">
        <v>20</v>
      </c>
      <c r="AC5" s="17">
        <v>35</v>
      </c>
      <c r="AD5" s="17">
        <v>25</v>
      </c>
      <c r="AE5" s="17">
        <v>45</v>
      </c>
      <c r="AF5" s="17">
        <v>45</v>
      </c>
      <c r="AG5" s="17">
        <v>50</v>
      </c>
      <c r="AH5" s="17">
        <v>30</v>
      </c>
      <c r="AI5" s="17">
        <v>50</v>
      </c>
      <c r="AJ5" s="17">
        <v>30</v>
      </c>
      <c r="AK5" s="17">
        <v>30</v>
      </c>
      <c r="AL5" s="17">
        <v>30</v>
      </c>
      <c r="AM5" s="17">
        <v>25</v>
      </c>
      <c r="AN5" s="21">
        <v>45</v>
      </c>
      <c r="AO5" s="21">
        <v>35</v>
      </c>
      <c r="AP5" s="17">
        <v>30</v>
      </c>
      <c r="AQ5" s="17">
        <v>40</v>
      </c>
      <c r="AR5" s="17">
        <v>20</v>
      </c>
      <c r="AS5" s="93"/>
      <c r="AT5" s="21">
        <v>15</v>
      </c>
      <c r="AU5" s="21">
        <v>35</v>
      </c>
      <c r="AV5" s="17">
        <v>30</v>
      </c>
      <c r="AW5" s="17">
        <v>50</v>
      </c>
      <c r="AX5" s="21">
        <v>45</v>
      </c>
      <c r="AY5" s="85">
        <v>25</v>
      </c>
      <c r="AZ5" s="17">
        <v>30</v>
      </c>
      <c r="BA5" s="17">
        <v>20</v>
      </c>
      <c r="BB5" s="21">
        <v>20</v>
      </c>
      <c r="BC5" s="17">
        <v>35</v>
      </c>
      <c r="BD5" s="17">
        <v>30</v>
      </c>
      <c r="BE5" s="135">
        <v>50</v>
      </c>
      <c r="BF5" s="54">
        <f t="shared" ref="BF5:BF68" si="2">SUMIF(J5:BE5,"&gt;0",$J$4:$BE$4)</f>
        <v>45</v>
      </c>
      <c r="BG5" s="123">
        <f t="shared" ref="BG5:BG68" si="3">IF(BF5&gt;11,BF5,0)</f>
        <v>45</v>
      </c>
      <c r="BH5" s="124"/>
      <c r="BI5" s="124">
        <f t="shared" ref="BI5:BI68" si="4">IF(BF5&gt;11,1,0)</f>
        <v>1</v>
      </c>
      <c r="BJ5" s="127"/>
      <c r="BK5" s="16"/>
      <c r="BL5" s="16"/>
      <c r="BM5" s="16"/>
      <c r="BN5" s="125"/>
    </row>
    <row r="6" spans="1:66" s="5" customFormat="1" ht="12.75" customHeight="1" x14ac:dyDescent="0.2">
      <c r="A6" s="23">
        <v>5346</v>
      </c>
      <c r="B6" s="146" t="s">
        <v>263</v>
      </c>
      <c r="C6" s="147">
        <v>35</v>
      </c>
      <c r="D6" s="148" t="s">
        <v>174</v>
      </c>
      <c r="E6" s="148" t="s">
        <v>72</v>
      </c>
      <c r="F6" s="149" t="s">
        <v>5</v>
      </c>
      <c r="G6" s="83">
        <f t="shared" si="0"/>
        <v>2</v>
      </c>
      <c r="H6" s="84">
        <f t="shared" si="1"/>
        <v>1400</v>
      </c>
      <c r="I6" s="137"/>
      <c r="J6" s="17">
        <v>30</v>
      </c>
      <c r="K6" s="17">
        <v>25</v>
      </c>
      <c r="L6" s="17">
        <v>50</v>
      </c>
      <c r="M6" s="17">
        <v>35</v>
      </c>
      <c r="N6" s="21">
        <v>30</v>
      </c>
      <c r="O6" s="17">
        <v>15</v>
      </c>
      <c r="P6" s="21">
        <v>30</v>
      </c>
      <c r="Q6" s="17">
        <v>35</v>
      </c>
      <c r="R6" s="17">
        <v>30</v>
      </c>
      <c r="S6" s="17">
        <v>40</v>
      </c>
      <c r="T6" s="93"/>
      <c r="U6" s="93"/>
      <c r="V6" s="17">
        <v>30</v>
      </c>
      <c r="W6" s="17">
        <v>45</v>
      </c>
      <c r="X6" s="21">
        <v>30</v>
      </c>
      <c r="Y6" s="17">
        <v>20</v>
      </c>
      <c r="Z6" s="21">
        <v>45</v>
      </c>
      <c r="AA6" s="17">
        <v>40</v>
      </c>
      <c r="AB6" s="21">
        <v>30</v>
      </c>
      <c r="AC6" s="17">
        <v>45</v>
      </c>
      <c r="AD6" s="17">
        <v>20</v>
      </c>
      <c r="AE6" s="17">
        <v>35</v>
      </c>
      <c r="AF6" s="17">
        <v>30</v>
      </c>
      <c r="AG6" s="17">
        <v>25</v>
      </c>
      <c r="AH6" s="17">
        <v>15</v>
      </c>
      <c r="AI6" s="17">
        <v>35</v>
      </c>
      <c r="AJ6" s="17">
        <v>20</v>
      </c>
      <c r="AK6" s="17">
        <v>45</v>
      </c>
      <c r="AL6" s="17">
        <v>25</v>
      </c>
      <c r="AM6" s="17">
        <v>20</v>
      </c>
      <c r="AN6" s="21">
        <v>30</v>
      </c>
      <c r="AO6" s="21">
        <v>20</v>
      </c>
      <c r="AP6" s="17">
        <v>40</v>
      </c>
      <c r="AQ6" s="17">
        <v>40</v>
      </c>
      <c r="AR6" s="17">
        <v>30</v>
      </c>
      <c r="AS6" s="93"/>
      <c r="AT6" s="21">
        <v>40</v>
      </c>
      <c r="AU6" s="21">
        <v>35</v>
      </c>
      <c r="AV6" s="17">
        <v>40</v>
      </c>
      <c r="AW6" s="17">
        <v>35</v>
      </c>
      <c r="AX6" s="21">
        <v>30</v>
      </c>
      <c r="AY6" s="85">
        <v>25</v>
      </c>
      <c r="AZ6" s="17">
        <v>30</v>
      </c>
      <c r="BA6" s="17">
        <v>35</v>
      </c>
      <c r="BB6" s="21">
        <v>30</v>
      </c>
      <c r="BC6" s="17">
        <v>10</v>
      </c>
      <c r="BD6" s="17">
        <v>30</v>
      </c>
      <c r="BE6" s="17">
        <v>25</v>
      </c>
      <c r="BF6" s="54">
        <f t="shared" si="2"/>
        <v>45</v>
      </c>
      <c r="BG6" s="123">
        <f t="shared" si="3"/>
        <v>45</v>
      </c>
      <c r="BH6" s="126"/>
      <c r="BI6" s="124">
        <f t="shared" si="4"/>
        <v>1</v>
      </c>
      <c r="BJ6" s="127"/>
      <c r="BK6" s="129"/>
      <c r="BL6" s="129"/>
      <c r="BM6" s="129"/>
      <c r="BN6" s="125"/>
    </row>
    <row r="7" spans="1:66" s="5" customFormat="1" ht="12.75" customHeight="1" x14ac:dyDescent="0.2">
      <c r="A7" s="23">
        <v>2705</v>
      </c>
      <c r="B7" s="146" t="s">
        <v>309</v>
      </c>
      <c r="C7" s="147">
        <v>35</v>
      </c>
      <c r="D7" s="148" t="s">
        <v>310</v>
      </c>
      <c r="E7" s="148" t="s">
        <v>62</v>
      </c>
      <c r="F7" s="149" t="s">
        <v>5</v>
      </c>
      <c r="G7" s="83">
        <f t="shared" si="0"/>
        <v>3</v>
      </c>
      <c r="H7" s="84">
        <f t="shared" si="1"/>
        <v>1365</v>
      </c>
      <c r="I7" s="41"/>
      <c r="J7" s="17">
        <v>30</v>
      </c>
      <c r="K7" s="17">
        <v>25</v>
      </c>
      <c r="L7" s="17">
        <v>50</v>
      </c>
      <c r="M7" s="17">
        <v>35</v>
      </c>
      <c r="N7" s="21">
        <v>50</v>
      </c>
      <c r="O7" s="17">
        <v>20</v>
      </c>
      <c r="P7" s="21">
        <v>20</v>
      </c>
      <c r="Q7" s="17">
        <v>40</v>
      </c>
      <c r="R7" s="17">
        <v>45</v>
      </c>
      <c r="S7" s="17">
        <v>40</v>
      </c>
      <c r="T7" s="93"/>
      <c r="U7" s="93"/>
      <c r="V7" s="17">
        <v>10</v>
      </c>
      <c r="W7" s="17">
        <v>30</v>
      </c>
      <c r="X7" s="21">
        <v>25</v>
      </c>
      <c r="Y7" s="17">
        <v>35</v>
      </c>
      <c r="Z7" s="21">
        <v>30</v>
      </c>
      <c r="AA7" s="17">
        <v>35</v>
      </c>
      <c r="AB7" s="21">
        <v>30</v>
      </c>
      <c r="AC7" s="17">
        <v>45</v>
      </c>
      <c r="AD7" s="17">
        <v>20</v>
      </c>
      <c r="AE7" s="17">
        <v>30</v>
      </c>
      <c r="AF7" s="17">
        <v>25</v>
      </c>
      <c r="AG7" s="17">
        <v>35</v>
      </c>
      <c r="AH7" s="17"/>
      <c r="AI7" s="17"/>
      <c r="AJ7" s="17">
        <v>20</v>
      </c>
      <c r="AK7" s="17">
        <v>30</v>
      </c>
      <c r="AL7" s="17">
        <v>30</v>
      </c>
      <c r="AM7" s="17">
        <v>50</v>
      </c>
      <c r="AN7" s="21">
        <v>30</v>
      </c>
      <c r="AO7" s="21">
        <v>35</v>
      </c>
      <c r="AP7" s="17">
        <v>30</v>
      </c>
      <c r="AQ7" s="17"/>
      <c r="AR7" s="17">
        <v>30</v>
      </c>
      <c r="AS7" s="93"/>
      <c r="AT7" s="21">
        <v>40</v>
      </c>
      <c r="AU7" s="21">
        <v>50</v>
      </c>
      <c r="AV7" s="17">
        <v>30</v>
      </c>
      <c r="AW7" s="17">
        <v>35</v>
      </c>
      <c r="AX7" s="21">
        <v>30</v>
      </c>
      <c r="AY7" s="85">
        <v>40</v>
      </c>
      <c r="AZ7" s="17">
        <v>30</v>
      </c>
      <c r="BA7" s="17">
        <v>40</v>
      </c>
      <c r="BB7" s="21">
        <v>20</v>
      </c>
      <c r="BC7" s="17">
        <v>35</v>
      </c>
      <c r="BD7" s="17">
        <v>30</v>
      </c>
      <c r="BE7" s="17">
        <v>25</v>
      </c>
      <c r="BF7" s="54">
        <f t="shared" si="2"/>
        <v>42</v>
      </c>
      <c r="BG7" s="123">
        <f t="shared" si="3"/>
        <v>42</v>
      </c>
      <c r="BH7" s="126"/>
      <c r="BI7" s="124">
        <f t="shared" si="4"/>
        <v>1</v>
      </c>
      <c r="BJ7" s="127"/>
      <c r="BK7" s="130"/>
      <c r="BL7" s="130"/>
      <c r="BM7" s="130"/>
      <c r="BN7" s="125"/>
    </row>
    <row r="8" spans="1:66" s="5" customFormat="1" ht="12.75" customHeight="1" x14ac:dyDescent="0.2">
      <c r="A8" s="23">
        <v>4823</v>
      </c>
      <c r="B8" s="43" t="s">
        <v>166</v>
      </c>
      <c r="C8" s="56">
        <v>35</v>
      </c>
      <c r="D8" s="97" t="s">
        <v>163</v>
      </c>
      <c r="E8" s="97" t="s">
        <v>202</v>
      </c>
      <c r="F8" s="24" t="s">
        <v>5</v>
      </c>
      <c r="G8" s="83">
        <f t="shared" si="0"/>
        <v>4</v>
      </c>
      <c r="H8" s="84">
        <f t="shared" si="1"/>
        <v>1335</v>
      </c>
      <c r="I8" s="41"/>
      <c r="J8" s="17">
        <v>25</v>
      </c>
      <c r="K8" s="17">
        <v>30</v>
      </c>
      <c r="L8" s="17"/>
      <c r="M8" s="17"/>
      <c r="N8" s="21">
        <v>40</v>
      </c>
      <c r="O8" s="17">
        <v>20</v>
      </c>
      <c r="P8" s="21">
        <v>30</v>
      </c>
      <c r="Q8" s="17">
        <v>40</v>
      </c>
      <c r="R8" s="17">
        <v>40</v>
      </c>
      <c r="S8" s="17">
        <v>50</v>
      </c>
      <c r="T8" s="93"/>
      <c r="U8" s="93"/>
      <c r="V8" s="17">
        <v>40</v>
      </c>
      <c r="W8" s="17">
        <v>35</v>
      </c>
      <c r="X8" s="21">
        <v>30</v>
      </c>
      <c r="Y8" s="17">
        <v>40</v>
      </c>
      <c r="Z8" s="21">
        <v>20</v>
      </c>
      <c r="AA8" s="17">
        <v>40</v>
      </c>
      <c r="AB8" s="21">
        <v>40</v>
      </c>
      <c r="AC8" s="17">
        <v>20</v>
      </c>
      <c r="AD8" s="17">
        <v>40</v>
      </c>
      <c r="AE8" s="17">
        <v>50</v>
      </c>
      <c r="AF8" s="17">
        <v>15</v>
      </c>
      <c r="AG8" s="17">
        <v>20</v>
      </c>
      <c r="AH8" s="17">
        <v>30</v>
      </c>
      <c r="AI8" s="17"/>
      <c r="AJ8" s="17">
        <v>30</v>
      </c>
      <c r="AK8" s="17">
        <v>35</v>
      </c>
      <c r="AL8" s="17">
        <v>45</v>
      </c>
      <c r="AM8" s="17">
        <v>40</v>
      </c>
      <c r="AN8" s="21"/>
      <c r="AO8" s="21"/>
      <c r="AP8" s="17">
        <v>50</v>
      </c>
      <c r="AQ8" s="17">
        <v>35</v>
      </c>
      <c r="AR8" s="17">
        <v>50</v>
      </c>
      <c r="AS8" s="93"/>
      <c r="AT8" s="21">
        <v>30</v>
      </c>
      <c r="AU8" s="21">
        <v>35</v>
      </c>
      <c r="AV8" s="17">
        <v>20</v>
      </c>
      <c r="AW8" s="17">
        <v>20</v>
      </c>
      <c r="AX8" s="21">
        <v>40</v>
      </c>
      <c r="AY8" s="85">
        <v>35</v>
      </c>
      <c r="AZ8" s="17">
        <v>25</v>
      </c>
      <c r="BA8" s="17">
        <v>40</v>
      </c>
      <c r="BB8" s="21">
        <v>20</v>
      </c>
      <c r="BC8" s="17">
        <v>15</v>
      </c>
      <c r="BD8" s="135">
        <v>45</v>
      </c>
      <c r="BE8" s="17">
        <v>30</v>
      </c>
      <c r="BF8" s="54">
        <f t="shared" si="2"/>
        <v>40</v>
      </c>
      <c r="BG8" s="123">
        <f t="shared" si="3"/>
        <v>40</v>
      </c>
      <c r="BH8" s="131"/>
      <c r="BI8" s="124">
        <f t="shared" si="4"/>
        <v>1</v>
      </c>
      <c r="BJ8" s="127"/>
      <c r="BK8" s="128"/>
      <c r="BL8" s="128"/>
      <c r="BM8" s="128"/>
      <c r="BN8" s="125"/>
    </row>
    <row r="9" spans="1:66" ht="12.75" customHeight="1" x14ac:dyDescent="0.2">
      <c r="A9" s="23">
        <v>5202</v>
      </c>
      <c r="B9" s="43" t="s">
        <v>230</v>
      </c>
      <c r="C9" s="56">
        <v>22</v>
      </c>
      <c r="D9" s="21" t="s">
        <v>231</v>
      </c>
      <c r="E9" s="21" t="s">
        <v>232</v>
      </c>
      <c r="F9" s="24" t="s">
        <v>5</v>
      </c>
      <c r="G9" s="83">
        <f t="shared" si="0"/>
        <v>5</v>
      </c>
      <c r="H9" s="84">
        <f t="shared" si="1"/>
        <v>1300</v>
      </c>
      <c r="I9" s="41"/>
      <c r="J9" s="17">
        <v>30</v>
      </c>
      <c r="K9" s="17">
        <v>30</v>
      </c>
      <c r="L9" s="17">
        <v>25</v>
      </c>
      <c r="M9" s="17">
        <v>35</v>
      </c>
      <c r="N9" s="21">
        <v>25</v>
      </c>
      <c r="O9" s="17">
        <v>30</v>
      </c>
      <c r="P9" s="21">
        <v>15</v>
      </c>
      <c r="Q9" s="17">
        <v>25</v>
      </c>
      <c r="R9" s="17">
        <v>50</v>
      </c>
      <c r="S9" s="17">
        <v>35</v>
      </c>
      <c r="T9" s="93"/>
      <c r="U9" s="93"/>
      <c r="V9" s="17">
        <v>30</v>
      </c>
      <c r="W9" s="17">
        <v>20</v>
      </c>
      <c r="X9" s="21">
        <v>20</v>
      </c>
      <c r="Y9" s="17">
        <v>30</v>
      </c>
      <c r="Z9" s="21">
        <v>30</v>
      </c>
      <c r="AA9" s="17">
        <v>40</v>
      </c>
      <c r="AB9" s="21">
        <v>20</v>
      </c>
      <c r="AC9" s="17">
        <v>40</v>
      </c>
      <c r="AD9" s="17">
        <v>25</v>
      </c>
      <c r="AE9" s="17">
        <v>40</v>
      </c>
      <c r="AF9" s="17"/>
      <c r="AG9" s="17"/>
      <c r="AH9" s="17">
        <v>15</v>
      </c>
      <c r="AI9" s="17">
        <v>20</v>
      </c>
      <c r="AJ9" s="17">
        <v>30</v>
      </c>
      <c r="AK9" s="17">
        <v>25</v>
      </c>
      <c r="AL9" s="17">
        <v>40</v>
      </c>
      <c r="AM9" s="17">
        <v>45</v>
      </c>
      <c r="AN9" s="21">
        <v>40</v>
      </c>
      <c r="AO9" s="21">
        <v>40</v>
      </c>
      <c r="AP9" s="17">
        <v>30</v>
      </c>
      <c r="AQ9" s="17">
        <v>30</v>
      </c>
      <c r="AR9" s="17">
        <v>10</v>
      </c>
      <c r="AS9" s="93"/>
      <c r="AT9" s="21">
        <v>30</v>
      </c>
      <c r="AU9" s="21">
        <v>20</v>
      </c>
      <c r="AV9" s="17">
        <v>50</v>
      </c>
      <c r="AW9" s="17">
        <v>35</v>
      </c>
      <c r="AX9" s="21">
        <v>30</v>
      </c>
      <c r="AY9" s="85">
        <v>35</v>
      </c>
      <c r="AZ9" s="17">
        <v>20</v>
      </c>
      <c r="BA9" s="17">
        <v>35</v>
      </c>
      <c r="BB9" s="21">
        <v>25</v>
      </c>
      <c r="BC9" s="17">
        <v>35</v>
      </c>
      <c r="BD9" s="17">
        <v>30</v>
      </c>
      <c r="BE9" s="17">
        <v>35</v>
      </c>
      <c r="BF9" s="54">
        <f t="shared" si="2"/>
        <v>43</v>
      </c>
      <c r="BG9" s="123">
        <f t="shared" si="3"/>
        <v>43</v>
      </c>
      <c r="BH9" s="124">
        <f>SUM(BG9:BG14)</f>
        <v>243</v>
      </c>
      <c r="BI9" s="124">
        <f t="shared" si="4"/>
        <v>1</v>
      </c>
      <c r="BJ9" s="124">
        <f>SUM(BI9:BI14)</f>
        <v>6</v>
      </c>
      <c r="BK9" s="130"/>
      <c r="BL9" s="130"/>
      <c r="BM9" s="130"/>
      <c r="BN9" s="125">
        <f>AVERAGE(BH9/BJ9)</f>
        <v>40.5</v>
      </c>
    </row>
    <row r="10" spans="1:66" ht="12.75" customHeight="1" x14ac:dyDescent="0.2">
      <c r="A10" s="23">
        <v>5208</v>
      </c>
      <c r="B10" s="43" t="s">
        <v>230</v>
      </c>
      <c r="C10" s="56">
        <v>22</v>
      </c>
      <c r="D10" s="21" t="s">
        <v>233</v>
      </c>
      <c r="E10" s="21" t="s">
        <v>234</v>
      </c>
      <c r="F10" s="24" t="s">
        <v>5</v>
      </c>
      <c r="G10" s="83">
        <f t="shared" si="0"/>
        <v>6</v>
      </c>
      <c r="H10" s="84">
        <f t="shared" si="1"/>
        <v>1280</v>
      </c>
      <c r="I10" s="41"/>
      <c r="J10" s="17">
        <v>30</v>
      </c>
      <c r="K10" s="17">
        <v>40</v>
      </c>
      <c r="L10" s="17">
        <v>40</v>
      </c>
      <c r="M10" s="17">
        <v>30</v>
      </c>
      <c r="N10" s="21"/>
      <c r="O10" s="17"/>
      <c r="P10" s="21">
        <v>30</v>
      </c>
      <c r="Q10" s="17">
        <v>25</v>
      </c>
      <c r="R10" s="17">
        <v>25</v>
      </c>
      <c r="S10" s="17">
        <v>30</v>
      </c>
      <c r="T10" s="93"/>
      <c r="U10" s="93"/>
      <c r="V10" s="17">
        <v>30</v>
      </c>
      <c r="W10" s="17">
        <v>30</v>
      </c>
      <c r="X10" s="21">
        <v>40</v>
      </c>
      <c r="Y10" s="17">
        <v>20</v>
      </c>
      <c r="Z10" s="21">
        <v>25</v>
      </c>
      <c r="AA10" s="17">
        <v>45</v>
      </c>
      <c r="AB10" s="21">
        <v>20</v>
      </c>
      <c r="AC10" s="17">
        <v>40</v>
      </c>
      <c r="AD10" s="17">
        <v>50</v>
      </c>
      <c r="AE10" s="17">
        <v>35</v>
      </c>
      <c r="AF10" s="17"/>
      <c r="AG10" s="17"/>
      <c r="AH10" s="17">
        <v>40</v>
      </c>
      <c r="AI10" s="17">
        <v>20</v>
      </c>
      <c r="AJ10" s="17">
        <v>30</v>
      </c>
      <c r="AK10" s="17">
        <v>30</v>
      </c>
      <c r="AL10" s="17">
        <v>30</v>
      </c>
      <c r="AM10" s="17">
        <v>45</v>
      </c>
      <c r="AN10" s="21">
        <v>30</v>
      </c>
      <c r="AO10" s="21">
        <v>40</v>
      </c>
      <c r="AP10" s="17">
        <v>30</v>
      </c>
      <c r="AQ10" s="17">
        <v>35</v>
      </c>
      <c r="AR10" s="17">
        <v>20</v>
      </c>
      <c r="AS10" s="93"/>
      <c r="AT10" s="21">
        <v>40</v>
      </c>
      <c r="AU10" s="21">
        <v>45</v>
      </c>
      <c r="AV10" s="17">
        <v>10</v>
      </c>
      <c r="AW10" s="17">
        <v>20</v>
      </c>
      <c r="AX10" s="21">
        <v>15</v>
      </c>
      <c r="AY10" s="85">
        <v>35</v>
      </c>
      <c r="AZ10" s="17">
        <v>45</v>
      </c>
      <c r="BA10" s="17">
        <v>30</v>
      </c>
      <c r="BB10" s="21">
        <v>15</v>
      </c>
      <c r="BC10" s="17">
        <v>25</v>
      </c>
      <c r="BD10" s="17">
        <v>30</v>
      </c>
      <c r="BE10" s="17">
        <v>35</v>
      </c>
      <c r="BF10" s="54">
        <f t="shared" si="2"/>
        <v>41</v>
      </c>
      <c r="BG10" s="123">
        <f t="shared" si="3"/>
        <v>41</v>
      </c>
      <c r="BH10" s="131"/>
      <c r="BI10" s="124">
        <f t="shared" si="4"/>
        <v>1</v>
      </c>
      <c r="BJ10" s="127"/>
      <c r="BK10" s="130"/>
      <c r="BL10" s="130"/>
      <c r="BM10" s="130"/>
      <c r="BN10" s="125"/>
    </row>
    <row r="11" spans="1:66" ht="12.75" customHeight="1" x14ac:dyDescent="0.2">
      <c r="A11" s="23">
        <v>2823</v>
      </c>
      <c r="B11" s="43" t="s">
        <v>89</v>
      </c>
      <c r="C11" s="56">
        <v>35</v>
      </c>
      <c r="D11" s="139" t="s">
        <v>311</v>
      </c>
      <c r="E11" s="139" t="s">
        <v>313</v>
      </c>
      <c r="F11" s="140" t="s">
        <v>105</v>
      </c>
      <c r="G11" s="83">
        <f t="shared" si="0"/>
        <v>7</v>
      </c>
      <c r="H11" s="84">
        <f t="shared" si="1"/>
        <v>1220</v>
      </c>
      <c r="I11" s="8"/>
      <c r="J11" s="17">
        <v>20</v>
      </c>
      <c r="K11" s="17">
        <v>35</v>
      </c>
      <c r="L11" s="17">
        <v>40</v>
      </c>
      <c r="M11" s="17">
        <v>30</v>
      </c>
      <c r="N11" s="21">
        <v>25</v>
      </c>
      <c r="O11" s="17">
        <v>20</v>
      </c>
      <c r="P11" s="21">
        <v>30</v>
      </c>
      <c r="Q11" s="17">
        <v>15</v>
      </c>
      <c r="R11" s="17">
        <v>30</v>
      </c>
      <c r="S11" s="17">
        <v>35</v>
      </c>
      <c r="T11" s="93"/>
      <c r="U11" s="93"/>
      <c r="V11" s="17">
        <v>20</v>
      </c>
      <c r="W11" s="17">
        <v>10</v>
      </c>
      <c r="X11" s="21">
        <v>20</v>
      </c>
      <c r="Y11" s="17">
        <v>35</v>
      </c>
      <c r="Z11" s="21">
        <v>20</v>
      </c>
      <c r="AA11" s="17">
        <v>40</v>
      </c>
      <c r="AB11" s="21">
        <v>25</v>
      </c>
      <c r="AC11" s="17">
        <v>30</v>
      </c>
      <c r="AD11" s="17"/>
      <c r="AE11" s="17"/>
      <c r="AF11" s="17">
        <v>30</v>
      </c>
      <c r="AG11" s="17">
        <v>45</v>
      </c>
      <c r="AH11" s="17">
        <v>30</v>
      </c>
      <c r="AI11" s="17">
        <v>20</v>
      </c>
      <c r="AJ11" s="17">
        <v>25</v>
      </c>
      <c r="AK11" s="17">
        <v>25</v>
      </c>
      <c r="AL11" s="17">
        <v>20</v>
      </c>
      <c r="AM11" s="17">
        <v>35</v>
      </c>
      <c r="AN11" s="21">
        <v>20</v>
      </c>
      <c r="AO11" s="21">
        <v>20</v>
      </c>
      <c r="AP11" s="17">
        <v>30</v>
      </c>
      <c r="AQ11" s="17">
        <v>30</v>
      </c>
      <c r="AR11" s="17">
        <v>45</v>
      </c>
      <c r="AS11" s="93"/>
      <c r="AT11" s="21">
        <v>30</v>
      </c>
      <c r="AU11" s="21">
        <v>30</v>
      </c>
      <c r="AV11" s="17">
        <v>20</v>
      </c>
      <c r="AW11" s="17">
        <v>40</v>
      </c>
      <c r="AX11" s="21">
        <v>30</v>
      </c>
      <c r="AY11" s="85">
        <v>50</v>
      </c>
      <c r="AZ11" s="17">
        <v>20</v>
      </c>
      <c r="BA11" s="17">
        <v>40</v>
      </c>
      <c r="BB11" s="21">
        <v>15</v>
      </c>
      <c r="BC11" s="17">
        <v>35</v>
      </c>
      <c r="BD11" s="17">
        <v>20</v>
      </c>
      <c r="BE11" s="17">
        <v>35</v>
      </c>
      <c r="BF11" s="54">
        <f t="shared" si="2"/>
        <v>43</v>
      </c>
      <c r="BG11" s="123">
        <f t="shared" si="3"/>
        <v>43</v>
      </c>
      <c r="BH11" s="126"/>
      <c r="BI11" s="124">
        <f t="shared" si="4"/>
        <v>1</v>
      </c>
      <c r="BJ11" s="127"/>
      <c r="BK11" s="16"/>
      <c r="BL11" s="16"/>
      <c r="BM11" s="16"/>
      <c r="BN11" s="125"/>
    </row>
    <row r="12" spans="1:66" ht="12.75" customHeight="1" x14ac:dyDescent="0.2">
      <c r="A12" s="23">
        <v>2821</v>
      </c>
      <c r="B12" s="43" t="s">
        <v>89</v>
      </c>
      <c r="C12" s="56">
        <v>35</v>
      </c>
      <c r="D12" s="104" t="s">
        <v>92</v>
      </c>
      <c r="E12" s="104" t="s">
        <v>11</v>
      </c>
      <c r="F12" s="24" t="s">
        <v>5</v>
      </c>
      <c r="G12" s="83">
        <f t="shared" si="0"/>
        <v>8</v>
      </c>
      <c r="H12" s="84">
        <f t="shared" si="1"/>
        <v>1160</v>
      </c>
      <c r="I12" s="41"/>
      <c r="J12" s="17">
        <v>40</v>
      </c>
      <c r="K12" s="17">
        <v>35</v>
      </c>
      <c r="L12" s="17">
        <v>15</v>
      </c>
      <c r="M12" s="17">
        <v>45</v>
      </c>
      <c r="N12" s="21">
        <v>20</v>
      </c>
      <c r="O12" s="17">
        <v>40</v>
      </c>
      <c r="P12" s="21">
        <v>40</v>
      </c>
      <c r="Q12" s="17">
        <v>35</v>
      </c>
      <c r="R12" s="17">
        <v>30</v>
      </c>
      <c r="S12" s="17">
        <v>45</v>
      </c>
      <c r="T12" s="93"/>
      <c r="U12" s="93"/>
      <c r="V12" s="17"/>
      <c r="W12" s="17"/>
      <c r="X12" s="21">
        <v>30</v>
      </c>
      <c r="Y12" s="17">
        <v>40</v>
      </c>
      <c r="Z12" s="21">
        <v>20</v>
      </c>
      <c r="AA12" s="17">
        <v>25</v>
      </c>
      <c r="AB12" s="21">
        <v>20</v>
      </c>
      <c r="AC12" s="17">
        <v>25</v>
      </c>
      <c r="AD12" s="17">
        <v>30</v>
      </c>
      <c r="AE12" s="17">
        <v>40</v>
      </c>
      <c r="AF12" s="17">
        <v>30</v>
      </c>
      <c r="AG12" s="17">
        <v>35</v>
      </c>
      <c r="AH12" s="17">
        <v>30</v>
      </c>
      <c r="AI12" s="17">
        <v>30</v>
      </c>
      <c r="AJ12" s="17">
        <v>25</v>
      </c>
      <c r="AK12" s="17">
        <v>20</v>
      </c>
      <c r="AL12" s="17">
        <v>30</v>
      </c>
      <c r="AM12" s="17">
        <v>35</v>
      </c>
      <c r="AN12" s="21">
        <v>40</v>
      </c>
      <c r="AO12" s="21">
        <v>20</v>
      </c>
      <c r="AP12" s="17">
        <v>30</v>
      </c>
      <c r="AQ12" s="17">
        <v>45</v>
      </c>
      <c r="AR12" s="17">
        <v>30</v>
      </c>
      <c r="AS12" s="93"/>
      <c r="AT12" s="21"/>
      <c r="AU12" s="21"/>
      <c r="AV12" s="17"/>
      <c r="AW12" s="17"/>
      <c r="AX12" s="21">
        <v>30</v>
      </c>
      <c r="AY12" s="85">
        <v>50</v>
      </c>
      <c r="AZ12" s="17">
        <v>30</v>
      </c>
      <c r="BA12" s="17">
        <v>20</v>
      </c>
      <c r="BB12" s="21"/>
      <c r="BC12" s="17"/>
      <c r="BD12" s="17">
        <v>20</v>
      </c>
      <c r="BE12" s="17">
        <v>35</v>
      </c>
      <c r="BF12" s="54">
        <f t="shared" si="2"/>
        <v>37</v>
      </c>
      <c r="BG12" s="123">
        <f t="shared" si="3"/>
        <v>37</v>
      </c>
      <c r="BH12" s="126"/>
      <c r="BI12" s="124">
        <f t="shared" si="4"/>
        <v>1</v>
      </c>
      <c r="BJ12" s="127"/>
      <c r="BK12" s="128"/>
      <c r="BL12" s="128"/>
      <c r="BM12" s="128"/>
      <c r="BN12" s="125"/>
    </row>
    <row r="13" spans="1:66" s="5" customFormat="1" ht="12.75" customHeight="1" x14ac:dyDescent="0.2">
      <c r="A13" s="23">
        <v>2209</v>
      </c>
      <c r="B13" s="43" t="s">
        <v>85</v>
      </c>
      <c r="C13" s="56">
        <v>35</v>
      </c>
      <c r="D13" s="21" t="s">
        <v>98</v>
      </c>
      <c r="E13" s="21" t="s">
        <v>21</v>
      </c>
      <c r="F13" s="24" t="s">
        <v>5</v>
      </c>
      <c r="G13" s="83">
        <f t="shared" si="0"/>
        <v>9</v>
      </c>
      <c r="H13" s="84">
        <f t="shared" si="1"/>
        <v>1145</v>
      </c>
      <c r="I13" s="41"/>
      <c r="J13" s="17">
        <v>20</v>
      </c>
      <c r="K13" s="17">
        <v>15</v>
      </c>
      <c r="L13" s="17">
        <v>30</v>
      </c>
      <c r="M13" s="17">
        <v>25</v>
      </c>
      <c r="N13" s="21">
        <v>20</v>
      </c>
      <c r="O13" s="17">
        <v>30</v>
      </c>
      <c r="P13" s="21">
        <v>25</v>
      </c>
      <c r="Q13" s="17">
        <v>25</v>
      </c>
      <c r="R13" s="17"/>
      <c r="S13" s="17"/>
      <c r="T13" s="93"/>
      <c r="U13" s="93"/>
      <c r="V13" s="17">
        <v>30</v>
      </c>
      <c r="W13" s="17">
        <v>25</v>
      </c>
      <c r="X13" s="21">
        <v>15</v>
      </c>
      <c r="Y13" s="17">
        <v>30</v>
      </c>
      <c r="Z13" s="21"/>
      <c r="AA13" s="17"/>
      <c r="AB13" s="21">
        <v>30</v>
      </c>
      <c r="AC13" s="17">
        <v>50</v>
      </c>
      <c r="AD13" s="17">
        <v>20</v>
      </c>
      <c r="AE13" s="17">
        <v>35</v>
      </c>
      <c r="AF13" s="17"/>
      <c r="AG13" s="17"/>
      <c r="AH13" s="17">
        <v>25</v>
      </c>
      <c r="AI13" s="17">
        <v>25</v>
      </c>
      <c r="AJ13" s="17">
        <v>30</v>
      </c>
      <c r="AK13" s="17">
        <v>50</v>
      </c>
      <c r="AL13" s="17"/>
      <c r="AM13" s="17"/>
      <c r="AN13" s="21">
        <v>30</v>
      </c>
      <c r="AO13" s="21">
        <v>45</v>
      </c>
      <c r="AP13" s="17">
        <v>40</v>
      </c>
      <c r="AQ13" s="17">
        <v>30</v>
      </c>
      <c r="AR13" s="17">
        <v>40</v>
      </c>
      <c r="AS13" s="93"/>
      <c r="AT13" s="21">
        <v>30</v>
      </c>
      <c r="AU13" s="21">
        <v>40</v>
      </c>
      <c r="AV13" s="17">
        <v>30</v>
      </c>
      <c r="AW13" s="17">
        <v>35</v>
      </c>
      <c r="AX13" s="21">
        <v>30</v>
      </c>
      <c r="AY13" s="85">
        <v>35</v>
      </c>
      <c r="AZ13" s="17">
        <v>40</v>
      </c>
      <c r="BA13" s="17">
        <v>50</v>
      </c>
      <c r="BB13" s="21">
        <v>30</v>
      </c>
      <c r="BC13" s="17">
        <v>40</v>
      </c>
      <c r="BD13" s="17">
        <v>20</v>
      </c>
      <c r="BE13" s="17">
        <v>25</v>
      </c>
      <c r="BF13" s="54">
        <f t="shared" si="2"/>
        <v>37</v>
      </c>
      <c r="BG13" s="123">
        <f t="shared" si="3"/>
        <v>37</v>
      </c>
      <c r="BH13" s="127"/>
      <c r="BI13" s="124">
        <f t="shared" si="4"/>
        <v>1</v>
      </c>
      <c r="BJ13" s="127"/>
      <c r="BK13" s="129"/>
      <c r="BL13" s="129"/>
      <c r="BM13" s="129"/>
      <c r="BN13" s="125"/>
    </row>
    <row r="14" spans="1:66" s="5" customFormat="1" ht="12.75" customHeight="1" x14ac:dyDescent="0.2">
      <c r="A14" s="23">
        <v>2316</v>
      </c>
      <c r="B14" s="43" t="s">
        <v>86</v>
      </c>
      <c r="C14" s="56">
        <v>35</v>
      </c>
      <c r="D14" s="141" t="s">
        <v>37</v>
      </c>
      <c r="E14" s="141" t="s">
        <v>96</v>
      </c>
      <c r="F14" s="142" t="s">
        <v>10</v>
      </c>
      <c r="G14" s="83">
        <f t="shared" si="0"/>
        <v>10</v>
      </c>
      <c r="H14" s="84">
        <f t="shared" si="1"/>
        <v>1030</v>
      </c>
      <c r="I14" s="41"/>
      <c r="J14" s="17"/>
      <c r="K14" s="17">
        <v>15</v>
      </c>
      <c r="L14" s="17"/>
      <c r="M14" s="17"/>
      <c r="N14" s="21">
        <v>40</v>
      </c>
      <c r="O14" s="17">
        <v>20</v>
      </c>
      <c r="P14" s="21">
        <v>25</v>
      </c>
      <c r="Q14" s="17">
        <v>10</v>
      </c>
      <c r="R14" s="17">
        <v>40</v>
      </c>
      <c r="S14" s="17">
        <v>50</v>
      </c>
      <c r="T14" s="93"/>
      <c r="U14" s="93"/>
      <c r="V14" s="17">
        <v>20</v>
      </c>
      <c r="W14" s="17">
        <v>35</v>
      </c>
      <c r="X14" s="21">
        <v>15</v>
      </c>
      <c r="Y14" s="17">
        <v>20</v>
      </c>
      <c r="Z14" s="21">
        <v>10</v>
      </c>
      <c r="AA14" s="17">
        <v>30</v>
      </c>
      <c r="AB14" s="21">
        <v>25</v>
      </c>
      <c r="AC14" s="17">
        <v>20</v>
      </c>
      <c r="AD14" s="17">
        <v>30</v>
      </c>
      <c r="AE14" s="17">
        <v>10</v>
      </c>
      <c r="AF14" s="17">
        <v>20</v>
      </c>
      <c r="AG14" s="17">
        <v>25</v>
      </c>
      <c r="AH14" s="17">
        <v>30</v>
      </c>
      <c r="AI14" s="17">
        <v>35</v>
      </c>
      <c r="AJ14" s="17">
        <v>20</v>
      </c>
      <c r="AK14" s="17">
        <v>45</v>
      </c>
      <c r="AL14" s="17">
        <v>25</v>
      </c>
      <c r="AM14" s="17">
        <v>40</v>
      </c>
      <c r="AN14" s="21">
        <v>20</v>
      </c>
      <c r="AO14" s="21">
        <v>25</v>
      </c>
      <c r="AP14" s="17">
        <v>30</v>
      </c>
      <c r="AQ14" s="17">
        <v>25</v>
      </c>
      <c r="AR14" s="17">
        <v>20</v>
      </c>
      <c r="AS14" s="93"/>
      <c r="AT14" s="21">
        <v>25</v>
      </c>
      <c r="AU14" s="21">
        <v>20</v>
      </c>
      <c r="AV14" s="17">
        <v>20</v>
      </c>
      <c r="AW14" s="17">
        <v>25</v>
      </c>
      <c r="AX14" s="21">
        <v>40</v>
      </c>
      <c r="AY14" s="85">
        <v>15</v>
      </c>
      <c r="AZ14" s="17">
        <v>10</v>
      </c>
      <c r="BA14" s="17">
        <v>20</v>
      </c>
      <c r="BB14" s="21">
        <v>20</v>
      </c>
      <c r="BC14" s="17">
        <v>15</v>
      </c>
      <c r="BD14" s="17">
        <v>30</v>
      </c>
      <c r="BE14" s="17">
        <v>15</v>
      </c>
      <c r="BF14" s="54">
        <f t="shared" si="2"/>
        <v>42</v>
      </c>
      <c r="BG14" s="123">
        <f t="shared" si="3"/>
        <v>42</v>
      </c>
      <c r="BH14" s="127"/>
      <c r="BI14" s="124">
        <f t="shared" si="4"/>
        <v>1</v>
      </c>
      <c r="BJ14" s="127"/>
      <c r="BK14" s="128"/>
      <c r="BL14" s="128"/>
      <c r="BM14" s="128"/>
      <c r="BN14" s="125"/>
    </row>
    <row r="15" spans="1:66" s="5" customFormat="1" ht="12.75" customHeight="1" x14ac:dyDescent="0.2">
      <c r="A15" s="23">
        <v>934</v>
      </c>
      <c r="B15" s="43" t="s">
        <v>80</v>
      </c>
      <c r="C15" s="56">
        <v>35</v>
      </c>
      <c r="D15" s="97" t="s">
        <v>209</v>
      </c>
      <c r="E15" s="97" t="s">
        <v>252</v>
      </c>
      <c r="F15" s="24" t="s">
        <v>5</v>
      </c>
      <c r="G15" s="83">
        <f t="shared" si="0"/>
        <v>11</v>
      </c>
      <c r="H15" s="84">
        <f t="shared" si="1"/>
        <v>1030</v>
      </c>
      <c r="I15" s="41"/>
      <c r="J15" s="17">
        <v>40</v>
      </c>
      <c r="K15" s="17">
        <v>50</v>
      </c>
      <c r="L15" s="17"/>
      <c r="M15" s="17"/>
      <c r="N15" s="21">
        <v>30</v>
      </c>
      <c r="O15" s="17">
        <v>40</v>
      </c>
      <c r="P15" s="21">
        <v>40</v>
      </c>
      <c r="Q15" s="17">
        <v>50</v>
      </c>
      <c r="R15" s="17"/>
      <c r="S15" s="17"/>
      <c r="T15" s="93"/>
      <c r="U15" s="93"/>
      <c r="V15" s="17">
        <v>50</v>
      </c>
      <c r="W15" s="17">
        <v>40</v>
      </c>
      <c r="X15" s="21">
        <v>30</v>
      </c>
      <c r="Y15" s="17">
        <v>45</v>
      </c>
      <c r="Z15" s="21">
        <v>50</v>
      </c>
      <c r="AA15" s="17">
        <v>35</v>
      </c>
      <c r="AB15" s="21">
        <v>30</v>
      </c>
      <c r="AC15" s="17">
        <v>35</v>
      </c>
      <c r="AD15" s="17"/>
      <c r="AE15" s="17"/>
      <c r="AF15" s="17">
        <v>40</v>
      </c>
      <c r="AG15" s="17">
        <v>40</v>
      </c>
      <c r="AH15" s="17"/>
      <c r="AI15" s="17"/>
      <c r="AJ15" s="17">
        <v>40</v>
      </c>
      <c r="AK15" s="17">
        <v>40</v>
      </c>
      <c r="AL15" s="17"/>
      <c r="AM15" s="17"/>
      <c r="AN15" s="21">
        <v>30</v>
      </c>
      <c r="AO15" s="21">
        <v>50</v>
      </c>
      <c r="AP15" s="17"/>
      <c r="AQ15" s="17"/>
      <c r="AR15" s="17">
        <v>20</v>
      </c>
      <c r="AS15" s="93"/>
      <c r="AT15" s="21"/>
      <c r="AU15" s="21"/>
      <c r="AV15" s="17">
        <v>30</v>
      </c>
      <c r="AW15" s="17">
        <v>40</v>
      </c>
      <c r="AX15" s="21">
        <v>30</v>
      </c>
      <c r="AY15" s="85">
        <v>25</v>
      </c>
      <c r="AZ15" s="17"/>
      <c r="BA15" s="17"/>
      <c r="BB15" s="21"/>
      <c r="BC15" s="17"/>
      <c r="BD15" s="17">
        <v>30</v>
      </c>
      <c r="BE15" s="135">
        <v>50</v>
      </c>
      <c r="BF15" s="54">
        <f t="shared" si="2"/>
        <v>27</v>
      </c>
      <c r="BG15" s="123">
        <f t="shared" si="3"/>
        <v>27</v>
      </c>
      <c r="BH15" s="131"/>
      <c r="BI15" s="124">
        <f t="shared" si="4"/>
        <v>1</v>
      </c>
      <c r="BJ15" s="127"/>
      <c r="BK15" s="130"/>
      <c r="BL15" s="130"/>
      <c r="BM15" s="130"/>
      <c r="BN15" s="125"/>
    </row>
    <row r="16" spans="1:66" s="5" customFormat="1" ht="12.75" customHeight="1" x14ac:dyDescent="0.2">
      <c r="A16" s="15">
        <v>907</v>
      </c>
      <c r="B16" s="44" t="s">
        <v>81</v>
      </c>
      <c r="C16" s="56">
        <v>35</v>
      </c>
      <c r="D16" s="17" t="s">
        <v>32</v>
      </c>
      <c r="E16" s="17" t="s">
        <v>33</v>
      </c>
      <c r="F16" s="16" t="s">
        <v>5</v>
      </c>
      <c r="G16" s="83">
        <f t="shared" si="0"/>
        <v>12</v>
      </c>
      <c r="H16" s="84">
        <f t="shared" si="1"/>
        <v>1025</v>
      </c>
      <c r="I16" s="41"/>
      <c r="J16" s="17">
        <v>20</v>
      </c>
      <c r="K16" s="17">
        <v>20</v>
      </c>
      <c r="L16" s="17">
        <v>20</v>
      </c>
      <c r="M16" s="17">
        <v>40</v>
      </c>
      <c r="N16" s="21">
        <v>30</v>
      </c>
      <c r="O16" s="17">
        <v>35</v>
      </c>
      <c r="P16" s="21">
        <v>20</v>
      </c>
      <c r="Q16" s="17">
        <v>30</v>
      </c>
      <c r="R16" s="17">
        <v>20</v>
      </c>
      <c r="S16" s="17">
        <v>30</v>
      </c>
      <c r="T16" s="93"/>
      <c r="U16" s="93"/>
      <c r="V16" s="17">
        <v>15</v>
      </c>
      <c r="W16" s="17">
        <v>20</v>
      </c>
      <c r="X16" s="21">
        <v>30</v>
      </c>
      <c r="Y16" s="17">
        <v>10</v>
      </c>
      <c r="Z16" s="21">
        <v>40</v>
      </c>
      <c r="AA16" s="17">
        <v>10</v>
      </c>
      <c r="AB16" s="21">
        <v>10</v>
      </c>
      <c r="AC16" s="17">
        <v>25</v>
      </c>
      <c r="AD16" s="17">
        <v>45</v>
      </c>
      <c r="AE16" s="17">
        <v>30</v>
      </c>
      <c r="AF16" s="17">
        <v>30</v>
      </c>
      <c r="AG16" s="17">
        <v>20</v>
      </c>
      <c r="AH16" s="17">
        <v>25</v>
      </c>
      <c r="AI16" s="17">
        <v>20</v>
      </c>
      <c r="AJ16" s="17">
        <v>40</v>
      </c>
      <c r="AK16" s="17">
        <v>25</v>
      </c>
      <c r="AL16" s="17">
        <v>40</v>
      </c>
      <c r="AM16" s="17">
        <v>25</v>
      </c>
      <c r="AN16" s="21">
        <v>20</v>
      </c>
      <c r="AO16" s="21">
        <v>30</v>
      </c>
      <c r="AP16" s="17">
        <v>20</v>
      </c>
      <c r="AQ16" s="17">
        <v>20</v>
      </c>
      <c r="AR16" s="17">
        <v>30</v>
      </c>
      <c r="AS16" s="93"/>
      <c r="AT16" s="21">
        <v>20</v>
      </c>
      <c r="AU16" s="21">
        <v>10</v>
      </c>
      <c r="AV16" s="17"/>
      <c r="AW16" s="17"/>
      <c r="AX16" s="21">
        <v>30</v>
      </c>
      <c r="AY16" s="85">
        <v>20</v>
      </c>
      <c r="AZ16" s="17">
        <v>20</v>
      </c>
      <c r="BA16" s="17">
        <v>10</v>
      </c>
      <c r="BB16" s="21">
        <v>10</v>
      </c>
      <c r="BC16" s="17">
        <v>30</v>
      </c>
      <c r="BD16" s="17">
        <v>10</v>
      </c>
      <c r="BE16" s="17">
        <v>20</v>
      </c>
      <c r="BF16" s="54">
        <f t="shared" si="2"/>
        <v>43</v>
      </c>
      <c r="BG16" s="123">
        <f t="shared" si="3"/>
        <v>43</v>
      </c>
      <c r="BH16" s="126"/>
      <c r="BI16" s="124">
        <f t="shared" si="4"/>
        <v>1</v>
      </c>
      <c r="BJ16" s="127"/>
      <c r="BK16" s="130"/>
      <c r="BL16" s="130"/>
      <c r="BM16" s="130"/>
      <c r="BN16" s="125"/>
    </row>
    <row r="17" spans="1:66" s="5" customFormat="1" ht="12.75" customHeight="1" x14ac:dyDescent="0.2">
      <c r="A17" s="23">
        <v>901</v>
      </c>
      <c r="B17" s="43" t="s">
        <v>80</v>
      </c>
      <c r="C17" s="56">
        <v>35</v>
      </c>
      <c r="D17" s="21" t="s">
        <v>29</v>
      </c>
      <c r="E17" s="21" t="s">
        <v>19</v>
      </c>
      <c r="F17" s="24" t="s">
        <v>5</v>
      </c>
      <c r="G17" s="83">
        <f t="shared" si="0"/>
        <v>13</v>
      </c>
      <c r="H17" s="84">
        <f t="shared" si="1"/>
        <v>995</v>
      </c>
      <c r="I17" s="9"/>
      <c r="J17" s="17">
        <v>30</v>
      </c>
      <c r="K17" s="17">
        <v>15</v>
      </c>
      <c r="L17" s="17">
        <v>30</v>
      </c>
      <c r="M17" s="17">
        <v>40</v>
      </c>
      <c r="N17" s="21">
        <v>30</v>
      </c>
      <c r="O17" s="17">
        <v>35</v>
      </c>
      <c r="P17" s="21">
        <v>20</v>
      </c>
      <c r="Q17" s="17">
        <v>30</v>
      </c>
      <c r="R17" s="17">
        <v>25</v>
      </c>
      <c r="S17" s="17">
        <v>30</v>
      </c>
      <c r="T17" s="93"/>
      <c r="U17" s="93"/>
      <c r="V17" s="17">
        <v>15</v>
      </c>
      <c r="W17" s="17">
        <v>15</v>
      </c>
      <c r="X17" s="21">
        <v>30</v>
      </c>
      <c r="Y17" s="17">
        <v>10</v>
      </c>
      <c r="Z17" s="21">
        <v>15</v>
      </c>
      <c r="AA17" s="17">
        <v>25</v>
      </c>
      <c r="AB17" s="21">
        <v>20</v>
      </c>
      <c r="AC17" s="17">
        <v>25</v>
      </c>
      <c r="AD17" s="17">
        <v>20</v>
      </c>
      <c r="AE17" s="17">
        <v>15</v>
      </c>
      <c r="AF17" s="17">
        <v>25</v>
      </c>
      <c r="AG17" s="17">
        <v>30</v>
      </c>
      <c r="AH17" s="17">
        <v>30</v>
      </c>
      <c r="AI17" s="17">
        <v>20</v>
      </c>
      <c r="AJ17" s="17">
        <v>25</v>
      </c>
      <c r="AK17" s="17">
        <v>15</v>
      </c>
      <c r="AL17" s="17">
        <v>20</v>
      </c>
      <c r="AM17" s="17">
        <v>20</v>
      </c>
      <c r="AN17" s="21">
        <v>30</v>
      </c>
      <c r="AO17" s="21">
        <v>40</v>
      </c>
      <c r="AP17" s="17">
        <v>30</v>
      </c>
      <c r="AQ17" s="17">
        <v>20</v>
      </c>
      <c r="AR17" s="17">
        <v>30</v>
      </c>
      <c r="AS17" s="93"/>
      <c r="AT17" s="21"/>
      <c r="AU17" s="21">
        <v>25</v>
      </c>
      <c r="AV17" s="17"/>
      <c r="AW17" s="17"/>
      <c r="AX17" s="21">
        <v>30</v>
      </c>
      <c r="AY17" s="85">
        <v>15</v>
      </c>
      <c r="AZ17" s="17">
        <v>15</v>
      </c>
      <c r="BA17" s="17">
        <v>20</v>
      </c>
      <c r="BB17" s="21">
        <v>20</v>
      </c>
      <c r="BC17" s="17">
        <v>15</v>
      </c>
      <c r="BD17" s="17">
        <v>25</v>
      </c>
      <c r="BE17" s="17">
        <v>20</v>
      </c>
      <c r="BF17" s="54">
        <f t="shared" si="2"/>
        <v>42</v>
      </c>
      <c r="BG17" s="123">
        <f t="shared" si="3"/>
        <v>42</v>
      </c>
      <c r="BH17" s="124">
        <f>SUM(BG17:BG35)</f>
        <v>698</v>
      </c>
      <c r="BI17" s="124">
        <f t="shared" si="4"/>
        <v>1</v>
      </c>
      <c r="BJ17" s="124">
        <f>SUM(BI17:BI35)</f>
        <v>19</v>
      </c>
      <c r="BK17" s="128"/>
      <c r="BL17" s="128"/>
      <c r="BM17" s="128"/>
      <c r="BN17" s="125">
        <f>AVERAGE(BH17/BJ17)</f>
        <v>36.736842105263158</v>
      </c>
    </row>
    <row r="18" spans="1:66" s="5" customFormat="1" ht="12.75" customHeight="1" x14ac:dyDescent="0.2">
      <c r="A18" s="23">
        <v>2302</v>
      </c>
      <c r="B18" s="43" t="s">
        <v>86</v>
      </c>
      <c r="C18" s="56">
        <v>35</v>
      </c>
      <c r="D18" s="97" t="s">
        <v>55</v>
      </c>
      <c r="E18" s="97" t="s">
        <v>307</v>
      </c>
      <c r="F18" s="24" t="s">
        <v>5</v>
      </c>
      <c r="G18" s="83">
        <f t="shared" si="0"/>
        <v>14</v>
      </c>
      <c r="H18" s="84">
        <f t="shared" si="1"/>
        <v>995</v>
      </c>
      <c r="I18" s="41"/>
      <c r="J18" s="17">
        <v>30</v>
      </c>
      <c r="K18" s="17">
        <v>30</v>
      </c>
      <c r="L18" s="17">
        <v>45</v>
      </c>
      <c r="M18" s="17">
        <v>35</v>
      </c>
      <c r="N18" s="21">
        <v>30</v>
      </c>
      <c r="O18" s="17">
        <v>15</v>
      </c>
      <c r="P18" s="21">
        <v>30</v>
      </c>
      <c r="Q18" s="17">
        <v>15</v>
      </c>
      <c r="R18" s="17">
        <v>20</v>
      </c>
      <c r="S18" s="17">
        <v>10</v>
      </c>
      <c r="T18" s="93"/>
      <c r="U18" s="93"/>
      <c r="V18" s="17">
        <v>15</v>
      </c>
      <c r="W18" s="17">
        <v>30</v>
      </c>
      <c r="X18" s="21">
        <v>25</v>
      </c>
      <c r="Y18" s="17">
        <v>25</v>
      </c>
      <c r="Z18" s="21">
        <v>25</v>
      </c>
      <c r="AA18" s="17">
        <v>25</v>
      </c>
      <c r="AB18" s="21">
        <v>25</v>
      </c>
      <c r="AC18" s="17">
        <v>20</v>
      </c>
      <c r="AD18" s="17">
        <v>40</v>
      </c>
      <c r="AE18" s="17">
        <v>20</v>
      </c>
      <c r="AF18" s="17"/>
      <c r="AG18" s="17"/>
      <c r="AH18" s="17">
        <v>30</v>
      </c>
      <c r="AI18" s="17">
        <v>40</v>
      </c>
      <c r="AJ18" s="17"/>
      <c r="AK18" s="17"/>
      <c r="AL18" s="17">
        <v>10</v>
      </c>
      <c r="AM18" s="17">
        <v>30</v>
      </c>
      <c r="AN18" s="21">
        <v>25</v>
      </c>
      <c r="AO18" s="21">
        <v>30</v>
      </c>
      <c r="AP18" s="17">
        <v>15</v>
      </c>
      <c r="AQ18" s="17">
        <v>25</v>
      </c>
      <c r="AR18" s="17"/>
      <c r="AS18" s="93"/>
      <c r="AT18" s="21">
        <v>25</v>
      </c>
      <c r="AU18" s="21">
        <v>10</v>
      </c>
      <c r="AV18" s="17">
        <v>40</v>
      </c>
      <c r="AW18" s="17">
        <v>35</v>
      </c>
      <c r="AX18" s="21"/>
      <c r="AY18" s="85"/>
      <c r="AZ18" s="17">
        <v>25</v>
      </c>
      <c r="BA18" s="17">
        <v>25</v>
      </c>
      <c r="BB18" s="21">
        <v>20</v>
      </c>
      <c r="BC18" s="17">
        <v>25</v>
      </c>
      <c r="BD18" s="135">
        <v>45</v>
      </c>
      <c r="BE18" s="17">
        <v>30</v>
      </c>
      <c r="BF18" s="54">
        <f t="shared" si="2"/>
        <v>38</v>
      </c>
      <c r="BG18" s="123">
        <f t="shared" si="3"/>
        <v>38</v>
      </c>
      <c r="BH18" s="126"/>
      <c r="BI18" s="124">
        <f t="shared" si="4"/>
        <v>1</v>
      </c>
      <c r="BJ18" s="127"/>
      <c r="BK18" s="128"/>
      <c r="BL18" s="128"/>
      <c r="BM18" s="128"/>
      <c r="BN18" s="125"/>
    </row>
    <row r="19" spans="1:66" s="5" customFormat="1" ht="12.75" customHeight="1" x14ac:dyDescent="0.2">
      <c r="A19" s="23">
        <v>2317</v>
      </c>
      <c r="B19" s="43" t="s">
        <v>86</v>
      </c>
      <c r="C19" s="56">
        <v>35</v>
      </c>
      <c r="D19" s="21" t="s">
        <v>55</v>
      </c>
      <c r="E19" s="21" t="s">
        <v>144</v>
      </c>
      <c r="F19" s="24" t="s">
        <v>5</v>
      </c>
      <c r="G19" s="83">
        <f t="shared" si="0"/>
        <v>15</v>
      </c>
      <c r="H19" s="84">
        <f t="shared" si="1"/>
        <v>990</v>
      </c>
      <c r="I19" s="41"/>
      <c r="J19" s="17">
        <v>25</v>
      </c>
      <c r="K19" s="17">
        <v>30</v>
      </c>
      <c r="L19" s="17">
        <v>25</v>
      </c>
      <c r="M19" s="17">
        <v>35</v>
      </c>
      <c r="N19" s="21">
        <v>30</v>
      </c>
      <c r="O19" s="17">
        <v>15</v>
      </c>
      <c r="P19" s="21">
        <v>20</v>
      </c>
      <c r="Q19" s="17">
        <v>20</v>
      </c>
      <c r="R19" s="17"/>
      <c r="S19" s="17"/>
      <c r="T19" s="93"/>
      <c r="U19" s="93"/>
      <c r="V19" s="17">
        <v>20</v>
      </c>
      <c r="W19" s="17">
        <v>25</v>
      </c>
      <c r="X19" s="21">
        <v>40</v>
      </c>
      <c r="Y19" s="17">
        <v>35</v>
      </c>
      <c r="Z19" s="21"/>
      <c r="AA19" s="17"/>
      <c r="AB19" s="21">
        <v>30</v>
      </c>
      <c r="AC19" s="17">
        <v>35</v>
      </c>
      <c r="AD19" s="17">
        <v>40</v>
      </c>
      <c r="AE19" s="17">
        <v>50</v>
      </c>
      <c r="AF19" s="17">
        <v>30</v>
      </c>
      <c r="AG19" s="17">
        <v>40</v>
      </c>
      <c r="AH19" s="17">
        <v>45</v>
      </c>
      <c r="AI19" s="17"/>
      <c r="AJ19" s="17">
        <v>40</v>
      </c>
      <c r="AK19" s="17">
        <v>35</v>
      </c>
      <c r="AL19" s="17">
        <v>30</v>
      </c>
      <c r="AM19" s="17">
        <v>20</v>
      </c>
      <c r="AN19" s="21"/>
      <c r="AO19" s="21">
        <v>20</v>
      </c>
      <c r="AP19" s="17"/>
      <c r="AQ19" s="17"/>
      <c r="AR19" s="17">
        <v>50</v>
      </c>
      <c r="AS19" s="93"/>
      <c r="AT19" s="21"/>
      <c r="AU19" s="21"/>
      <c r="AV19" s="17">
        <v>30</v>
      </c>
      <c r="AW19" s="17">
        <v>45</v>
      </c>
      <c r="AX19" s="21"/>
      <c r="AY19" s="85"/>
      <c r="AZ19" s="17"/>
      <c r="BA19" s="17">
        <v>20</v>
      </c>
      <c r="BB19" s="21">
        <v>25</v>
      </c>
      <c r="BC19" s="17">
        <v>20</v>
      </c>
      <c r="BD19" s="17">
        <v>40</v>
      </c>
      <c r="BE19" s="17">
        <v>25</v>
      </c>
      <c r="BF19" s="54">
        <f t="shared" si="2"/>
        <v>32</v>
      </c>
      <c r="BG19" s="123">
        <f t="shared" si="3"/>
        <v>32</v>
      </c>
      <c r="BH19" s="131"/>
      <c r="BI19" s="124">
        <f t="shared" si="4"/>
        <v>1</v>
      </c>
      <c r="BJ19" s="127"/>
      <c r="BK19" s="128"/>
      <c r="BL19" s="128"/>
      <c r="BM19" s="128"/>
      <c r="BN19" s="125"/>
    </row>
    <row r="20" spans="1:66" s="5" customFormat="1" ht="12.75" customHeight="1" x14ac:dyDescent="0.2">
      <c r="A20" s="23">
        <v>3347</v>
      </c>
      <c r="B20" s="43" t="s">
        <v>333</v>
      </c>
      <c r="C20" s="56">
        <v>35</v>
      </c>
      <c r="D20" s="21" t="s">
        <v>357</v>
      </c>
      <c r="E20" s="21" t="s">
        <v>358</v>
      </c>
      <c r="F20" s="24" t="s">
        <v>5</v>
      </c>
      <c r="G20" s="83">
        <f t="shared" si="0"/>
        <v>16</v>
      </c>
      <c r="H20" s="84">
        <f t="shared" si="1"/>
        <v>985</v>
      </c>
      <c r="I20" s="41"/>
      <c r="J20" s="17">
        <v>30</v>
      </c>
      <c r="K20" s="17">
        <v>35</v>
      </c>
      <c r="L20" s="17">
        <v>15</v>
      </c>
      <c r="M20" s="17">
        <v>10</v>
      </c>
      <c r="N20" s="21">
        <v>40</v>
      </c>
      <c r="O20" s="17">
        <v>25</v>
      </c>
      <c r="P20" s="21">
        <v>25</v>
      </c>
      <c r="Q20" s="17">
        <v>35</v>
      </c>
      <c r="R20" s="17">
        <v>25</v>
      </c>
      <c r="S20" s="17">
        <v>25</v>
      </c>
      <c r="T20" s="93"/>
      <c r="U20" s="93"/>
      <c r="V20" s="17">
        <v>15</v>
      </c>
      <c r="W20" s="17">
        <v>10</v>
      </c>
      <c r="X20" s="21">
        <v>25</v>
      </c>
      <c r="Y20" s="17">
        <v>20</v>
      </c>
      <c r="Z20" s="21">
        <v>25</v>
      </c>
      <c r="AA20" s="17">
        <v>10</v>
      </c>
      <c r="AB20" s="21">
        <v>10</v>
      </c>
      <c r="AC20" s="17">
        <v>25</v>
      </c>
      <c r="AD20" s="17">
        <v>25</v>
      </c>
      <c r="AE20" s="17">
        <v>20</v>
      </c>
      <c r="AF20" s="17">
        <v>30</v>
      </c>
      <c r="AG20" s="17">
        <v>20</v>
      </c>
      <c r="AH20" s="17">
        <v>30</v>
      </c>
      <c r="AI20" s="17">
        <v>40</v>
      </c>
      <c r="AJ20" s="17">
        <v>15</v>
      </c>
      <c r="AK20" s="17">
        <v>10</v>
      </c>
      <c r="AL20" s="17">
        <v>15</v>
      </c>
      <c r="AM20" s="17">
        <v>10</v>
      </c>
      <c r="AN20" s="21">
        <v>20</v>
      </c>
      <c r="AO20" s="21">
        <v>15</v>
      </c>
      <c r="AP20" s="17">
        <v>20</v>
      </c>
      <c r="AQ20" s="17">
        <v>20</v>
      </c>
      <c r="AR20" s="17">
        <v>15</v>
      </c>
      <c r="AS20" s="93"/>
      <c r="AT20" s="21">
        <v>15</v>
      </c>
      <c r="AU20" s="21">
        <v>15</v>
      </c>
      <c r="AV20" s="17">
        <v>30</v>
      </c>
      <c r="AW20" s="17">
        <v>10</v>
      </c>
      <c r="AX20" s="21">
        <v>30</v>
      </c>
      <c r="AY20" s="85">
        <v>30</v>
      </c>
      <c r="AZ20" s="17">
        <v>20</v>
      </c>
      <c r="BA20" s="17">
        <v>30</v>
      </c>
      <c r="BB20" s="21">
        <v>25</v>
      </c>
      <c r="BC20" s="17">
        <v>45</v>
      </c>
      <c r="BD20" s="17">
        <v>15</v>
      </c>
      <c r="BE20" s="17">
        <v>10</v>
      </c>
      <c r="BF20" s="54">
        <f t="shared" si="2"/>
        <v>45</v>
      </c>
      <c r="BG20" s="123">
        <f t="shared" si="3"/>
        <v>45</v>
      </c>
      <c r="BH20" s="131"/>
      <c r="BI20" s="124">
        <f t="shared" si="4"/>
        <v>1</v>
      </c>
      <c r="BJ20" s="127"/>
      <c r="BK20" s="128"/>
      <c r="BL20" s="128"/>
      <c r="BM20" s="128"/>
      <c r="BN20" s="125"/>
    </row>
    <row r="21" spans="1:66" s="5" customFormat="1" ht="12.75" customHeight="1" x14ac:dyDescent="0.2">
      <c r="A21" s="23">
        <v>2324</v>
      </c>
      <c r="B21" s="43" t="s">
        <v>308</v>
      </c>
      <c r="C21" s="56">
        <v>35</v>
      </c>
      <c r="D21" s="21" t="s">
        <v>120</v>
      </c>
      <c r="E21" s="21" t="s">
        <v>106</v>
      </c>
      <c r="F21" s="24" t="s">
        <v>5</v>
      </c>
      <c r="G21" s="83">
        <f t="shared" si="0"/>
        <v>17</v>
      </c>
      <c r="H21" s="84">
        <f t="shared" si="1"/>
        <v>985</v>
      </c>
      <c r="I21" s="41"/>
      <c r="J21" s="17">
        <v>25</v>
      </c>
      <c r="K21" s="17">
        <v>20</v>
      </c>
      <c r="L21" s="17">
        <v>25</v>
      </c>
      <c r="M21" s="17">
        <v>25</v>
      </c>
      <c r="N21" s="21">
        <v>30</v>
      </c>
      <c r="O21" s="17">
        <v>25</v>
      </c>
      <c r="P21" s="21">
        <v>20</v>
      </c>
      <c r="Q21" s="17">
        <v>15</v>
      </c>
      <c r="R21" s="17">
        <v>15</v>
      </c>
      <c r="S21" s="17">
        <v>25</v>
      </c>
      <c r="T21" s="93"/>
      <c r="U21" s="93"/>
      <c r="V21" s="17">
        <v>30</v>
      </c>
      <c r="W21" s="17">
        <v>20</v>
      </c>
      <c r="X21" s="21">
        <v>30</v>
      </c>
      <c r="Y21" s="17">
        <v>35</v>
      </c>
      <c r="Z21" s="21">
        <v>20</v>
      </c>
      <c r="AA21" s="17">
        <v>20</v>
      </c>
      <c r="AB21" s="21">
        <v>10</v>
      </c>
      <c r="AC21" s="17">
        <v>30</v>
      </c>
      <c r="AD21" s="17">
        <v>15</v>
      </c>
      <c r="AE21" s="17">
        <v>5</v>
      </c>
      <c r="AF21" s="17">
        <v>15</v>
      </c>
      <c r="AG21" s="17">
        <v>20</v>
      </c>
      <c r="AH21" s="17">
        <v>25</v>
      </c>
      <c r="AI21" s="17">
        <v>30</v>
      </c>
      <c r="AJ21" s="17">
        <v>30</v>
      </c>
      <c r="AK21" s="17">
        <v>25</v>
      </c>
      <c r="AL21" s="17">
        <v>25</v>
      </c>
      <c r="AM21" s="17">
        <v>30</v>
      </c>
      <c r="AN21" s="21">
        <v>25</v>
      </c>
      <c r="AO21" s="21">
        <v>25</v>
      </c>
      <c r="AP21" s="17">
        <v>30</v>
      </c>
      <c r="AQ21" s="17">
        <v>25</v>
      </c>
      <c r="AR21" s="17">
        <v>20</v>
      </c>
      <c r="AS21" s="93"/>
      <c r="AT21" s="21">
        <v>30</v>
      </c>
      <c r="AU21" s="21">
        <v>30</v>
      </c>
      <c r="AV21" s="17">
        <v>40</v>
      </c>
      <c r="AW21" s="17">
        <v>25</v>
      </c>
      <c r="AX21" s="21"/>
      <c r="AY21" s="85">
        <v>15</v>
      </c>
      <c r="AZ21" s="17">
        <v>25</v>
      </c>
      <c r="BA21" s="17">
        <v>20</v>
      </c>
      <c r="BB21" s="21"/>
      <c r="BC21" s="17"/>
      <c r="BD21" s="17">
        <v>15</v>
      </c>
      <c r="BE21" s="17">
        <v>20</v>
      </c>
      <c r="BF21" s="54">
        <f t="shared" si="2"/>
        <v>42</v>
      </c>
      <c r="BG21" s="123">
        <f t="shared" si="3"/>
        <v>42</v>
      </c>
      <c r="BH21" s="126"/>
      <c r="BI21" s="124">
        <f t="shared" si="4"/>
        <v>1</v>
      </c>
      <c r="BJ21" s="127"/>
      <c r="BK21" s="128"/>
      <c r="BL21" s="128"/>
      <c r="BM21" s="128"/>
      <c r="BN21" s="125"/>
    </row>
    <row r="22" spans="1:66" s="5" customFormat="1" ht="12.75" customHeight="1" x14ac:dyDescent="0.2">
      <c r="A22" s="23">
        <v>4802</v>
      </c>
      <c r="B22" s="43" t="s">
        <v>166</v>
      </c>
      <c r="C22" s="56">
        <v>35</v>
      </c>
      <c r="D22" s="21" t="s">
        <v>132</v>
      </c>
      <c r="E22" s="21" t="s">
        <v>133</v>
      </c>
      <c r="F22" s="24" t="s">
        <v>5</v>
      </c>
      <c r="G22" s="83">
        <f t="shared" si="0"/>
        <v>18</v>
      </c>
      <c r="H22" s="84">
        <f t="shared" si="1"/>
        <v>950</v>
      </c>
      <c r="I22" s="41"/>
      <c r="J22" s="17"/>
      <c r="K22" s="17"/>
      <c r="L22" s="17"/>
      <c r="M22" s="17"/>
      <c r="N22" s="21">
        <v>45</v>
      </c>
      <c r="O22" s="17">
        <v>15</v>
      </c>
      <c r="P22" s="21">
        <v>25</v>
      </c>
      <c r="Q22" s="17">
        <v>35</v>
      </c>
      <c r="R22" s="17"/>
      <c r="S22" s="17"/>
      <c r="T22" s="93"/>
      <c r="U22" s="93"/>
      <c r="V22" s="17"/>
      <c r="W22" s="17"/>
      <c r="X22" s="21"/>
      <c r="Y22" s="17">
        <v>30</v>
      </c>
      <c r="Z22" s="21"/>
      <c r="AA22" s="17"/>
      <c r="AB22" s="21"/>
      <c r="AC22" s="17"/>
      <c r="AD22" s="17">
        <v>20</v>
      </c>
      <c r="AE22" s="17">
        <v>20</v>
      </c>
      <c r="AF22" s="17"/>
      <c r="AG22" s="17"/>
      <c r="AH22" s="17">
        <v>30</v>
      </c>
      <c r="AI22" s="17">
        <v>25</v>
      </c>
      <c r="AJ22" s="17">
        <v>50</v>
      </c>
      <c r="AK22" s="17">
        <v>15</v>
      </c>
      <c r="AL22" s="17">
        <v>30</v>
      </c>
      <c r="AM22" s="17">
        <v>25</v>
      </c>
      <c r="AN22" s="21">
        <v>40</v>
      </c>
      <c r="AO22" s="21">
        <v>35</v>
      </c>
      <c r="AP22" s="17">
        <v>45</v>
      </c>
      <c r="AQ22" s="17">
        <v>25</v>
      </c>
      <c r="AR22" s="17">
        <v>30</v>
      </c>
      <c r="AS22" s="93"/>
      <c r="AT22" s="21">
        <v>20</v>
      </c>
      <c r="AU22" s="21">
        <v>40</v>
      </c>
      <c r="AV22" s="17">
        <v>40</v>
      </c>
      <c r="AW22" s="17">
        <v>35</v>
      </c>
      <c r="AX22" s="21">
        <v>40</v>
      </c>
      <c r="AY22" s="85">
        <v>40</v>
      </c>
      <c r="AZ22" s="17"/>
      <c r="BA22" s="17">
        <v>50</v>
      </c>
      <c r="BB22" s="21">
        <v>40</v>
      </c>
      <c r="BC22" s="17">
        <v>35</v>
      </c>
      <c r="BD22" s="17">
        <v>30</v>
      </c>
      <c r="BE22" s="17">
        <v>40</v>
      </c>
      <c r="BF22" s="54">
        <f t="shared" si="2"/>
        <v>29</v>
      </c>
      <c r="BG22" s="123">
        <f t="shared" si="3"/>
        <v>29</v>
      </c>
      <c r="BH22" s="124">
        <f>SUM(BG22:BG31)</f>
        <v>359</v>
      </c>
      <c r="BI22" s="124">
        <f t="shared" si="4"/>
        <v>1</v>
      </c>
      <c r="BJ22" s="124">
        <f>SUM(BI22:BI31)</f>
        <v>10</v>
      </c>
      <c r="BK22" s="130"/>
      <c r="BL22" s="130"/>
      <c r="BM22" s="130"/>
      <c r="BN22" s="125">
        <f>AVERAGE(BH22/BJ22)</f>
        <v>35.9</v>
      </c>
    </row>
    <row r="23" spans="1:66" s="5" customFormat="1" ht="12.75" customHeight="1" x14ac:dyDescent="0.2">
      <c r="A23" s="23">
        <v>5325</v>
      </c>
      <c r="B23" s="43" t="s">
        <v>263</v>
      </c>
      <c r="C23" s="56">
        <v>35</v>
      </c>
      <c r="D23" s="21" t="s">
        <v>42</v>
      </c>
      <c r="E23" s="21" t="s">
        <v>28</v>
      </c>
      <c r="F23" s="24" t="s">
        <v>5</v>
      </c>
      <c r="G23" s="83">
        <f t="shared" si="0"/>
        <v>19</v>
      </c>
      <c r="H23" s="84">
        <f t="shared" si="1"/>
        <v>930</v>
      </c>
      <c r="I23" s="41"/>
      <c r="J23" s="17">
        <v>30</v>
      </c>
      <c r="K23" s="17">
        <v>30</v>
      </c>
      <c r="L23" s="17">
        <v>10</v>
      </c>
      <c r="M23" s="17">
        <v>20</v>
      </c>
      <c r="N23" s="21"/>
      <c r="O23" s="17"/>
      <c r="P23" s="21">
        <v>40</v>
      </c>
      <c r="Q23" s="17"/>
      <c r="R23" s="17">
        <v>30</v>
      </c>
      <c r="S23" s="17">
        <v>25</v>
      </c>
      <c r="T23" s="93"/>
      <c r="U23" s="93"/>
      <c r="V23" s="17">
        <v>30</v>
      </c>
      <c r="W23" s="17">
        <v>30</v>
      </c>
      <c r="X23" s="21"/>
      <c r="Y23" s="17">
        <v>10</v>
      </c>
      <c r="Z23" s="21">
        <v>20</v>
      </c>
      <c r="AA23" s="17">
        <v>35</v>
      </c>
      <c r="AB23" s="21">
        <v>10</v>
      </c>
      <c r="AC23" s="17">
        <v>25</v>
      </c>
      <c r="AD23" s="17">
        <v>15</v>
      </c>
      <c r="AE23" s="17">
        <v>35</v>
      </c>
      <c r="AF23" s="17">
        <v>20</v>
      </c>
      <c r="AG23" s="17">
        <v>25</v>
      </c>
      <c r="AH23" s="17">
        <v>20</v>
      </c>
      <c r="AI23" s="17">
        <v>50</v>
      </c>
      <c r="AJ23" s="17">
        <v>15</v>
      </c>
      <c r="AK23" s="17"/>
      <c r="AL23" s="17">
        <v>20</v>
      </c>
      <c r="AM23" s="17">
        <v>15</v>
      </c>
      <c r="AN23" s="21">
        <v>15</v>
      </c>
      <c r="AO23" s="21">
        <v>35</v>
      </c>
      <c r="AP23" s="17">
        <v>40</v>
      </c>
      <c r="AQ23" s="17">
        <v>30</v>
      </c>
      <c r="AR23" s="17">
        <v>20</v>
      </c>
      <c r="AS23" s="93"/>
      <c r="AT23" s="21">
        <v>30</v>
      </c>
      <c r="AU23" s="21">
        <v>20</v>
      </c>
      <c r="AV23" s="17">
        <v>10</v>
      </c>
      <c r="AW23" s="17">
        <v>25</v>
      </c>
      <c r="AX23" s="21"/>
      <c r="AY23" s="85"/>
      <c r="AZ23" s="17">
        <v>10</v>
      </c>
      <c r="BA23" s="17">
        <v>35</v>
      </c>
      <c r="BB23" s="21">
        <v>15</v>
      </c>
      <c r="BC23" s="17">
        <v>35</v>
      </c>
      <c r="BD23" s="17">
        <v>20</v>
      </c>
      <c r="BE23" s="17">
        <v>30</v>
      </c>
      <c r="BF23" s="54">
        <f t="shared" si="2"/>
        <v>38</v>
      </c>
      <c r="BG23" s="123">
        <f t="shared" si="3"/>
        <v>38</v>
      </c>
      <c r="BH23" s="127"/>
      <c r="BI23" s="124">
        <f t="shared" si="4"/>
        <v>1</v>
      </c>
      <c r="BJ23" s="127"/>
      <c r="BK23" s="128"/>
      <c r="BL23" s="128"/>
      <c r="BM23" s="128"/>
      <c r="BN23" s="125"/>
    </row>
    <row r="24" spans="1:66" s="5" customFormat="1" ht="12.75" customHeight="1" x14ac:dyDescent="0.2">
      <c r="A24" s="23">
        <v>2825</v>
      </c>
      <c r="B24" s="43" t="s">
        <v>89</v>
      </c>
      <c r="C24" s="56">
        <v>35</v>
      </c>
      <c r="D24" s="21" t="s">
        <v>315</v>
      </c>
      <c r="E24" s="21" t="s">
        <v>316</v>
      </c>
      <c r="F24" s="24" t="s">
        <v>5</v>
      </c>
      <c r="G24" s="83">
        <f t="shared" si="0"/>
        <v>20</v>
      </c>
      <c r="H24" s="84">
        <f t="shared" si="1"/>
        <v>915</v>
      </c>
      <c r="I24" s="8"/>
      <c r="J24" s="17">
        <v>40</v>
      </c>
      <c r="K24" s="17">
        <v>35</v>
      </c>
      <c r="L24" s="17">
        <v>20</v>
      </c>
      <c r="M24" s="17">
        <v>20</v>
      </c>
      <c r="N24" s="21">
        <v>20</v>
      </c>
      <c r="O24" s="17">
        <v>40</v>
      </c>
      <c r="P24" s="21">
        <v>30</v>
      </c>
      <c r="Q24" s="17">
        <v>15</v>
      </c>
      <c r="R24" s="17">
        <v>30</v>
      </c>
      <c r="S24" s="17">
        <v>20</v>
      </c>
      <c r="T24" s="93"/>
      <c r="U24" s="93"/>
      <c r="V24" s="17">
        <v>20</v>
      </c>
      <c r="W24" s="17">
        <v>40</v>
      </c>
      <c r="X24" s="21">
        <v>30</v>
      </c>
      <c r="Y24" s="17">
        <v>40</v>
      </c>
      <c r="Z24" s="21">
        <v>30</v>
      </c>
      <c r="AA24" s="17">
        <v>35</v>
      </c>
      <c r="AB24" s="21">
        <v>20</v>
      </c>
      <c r="AC24" s="17">
        <v>25</v>
      </c>
      <c r="AD24" s="17">
        <v>30</v>
      </c>
      <c r="AE24" s="17">
        <v>40</v>
      </c>
      <c r="AF24" s="17">
        <v>25</v>
      </c>
      <c r="AG24" s="17">
        <v>35</v>
      </c>
      <c r="AH24" s="17"/>
      <c r="AI24" s="17"/>
      <c r="AJ24" s="17"/>
      <c r="AK24" s="17"/>
      <c r="AL24" s="17">
        <v>40</v>
      </c>
      <c r="AM24" s="17">
        <v>30</v>
      </c>
      <c r="AN24" s="21">
        <v>10</v>
      </c>
      <c r="AO24" s="21">
        <v>25</v>
      </c>
      <c r="AP24" s="17">
        <v>15</v>
      </c>
      <c r="AQ24" s="17">
        <v>35</v>
      </c>
      <c r="AR24" s="17"/>
      <c r="AS24" s="93"/>
      <c r="AT24" s="21"/>
      <c r="AU24" s="21"/>
      <c r="AV24" s="17">
        <v>15</v>
      </c>
      <c r="AW24" s="17">
        <v>30</v>
      </c>
      <c r="AX24" s="21"/>
      <c r="AY24" s="85"/>
      <c r="AZ24" s="17"/>
      <c r="BA24" s="17">
        <v>25</v>
      </c>
      <c r="BB24" s="21"/>
      <c r="BC24" s="17"/>
      <c r="BD24" s="17">
        <v>30</v>
      </c>
      <c r="BE24" s="17">
        <v>20</v>
      </c>
      <c r="BF24" s="54">
        <f t="shared" si="2"/>
        <v>33</v>
      </c>
      <c r="BG24" s="123">
        <f t="shared" si="3"/>
        <v>33</v>
      </c>
      <c r="BH24" s="131"/>
      <c r="BI24" s="124">
        <f t="shared" si="4"/>
        <v>1</v>
      </c>
      <c r="BJ24" s="127"/>
      <c r="BK24" s="128"/>
      <c r="BL24" s="128"/>
      <c r="BM24" s="128"/>
      <c r="BN24" s="125"/>
    </row>
    <row r="25" spans="1:66" s="5" customFormat="1" ht="12.75" customHeight="1" x14ac:dyDescent="0.2">
      <c r="A25" s="23">
        <v>2703</v>
      </c>
      <c r="B25" s="43" t="s">
        <v>88</v>
      </c>
      <c r="C25" s="56">
        <v>35</v>
      </c>
      <c r="D25" s="21" t="s">
        <v>64</v>
      </c>
      <c r="E25" s="21" t="s">
        <v>18</v>
      </c>
      <c r="F25" s="24" t="s">
        <v>5</v>
      </c>
      <c r="G25" s="83">
        <f t="shared" si="0"/>
        <v>21</v>
      </c>
      <c r="H25" s="84">
        <f t="shared" si="1"/>
        <v>905</v>
      </c>
      <c r="I25" s="41"/>
      <c r="J25" s="17">
        <v>50</v>
      </c>
      <c r="K25" s="17">
        <v>35</v>
      </c>
      <c r="L25" s="17">
        <v>45</v>
      </c>
      <c r="M25" s="17">
        <v>35</v>
      </c>
      <c r="N25" s="21">
        <v>50</v>
      </c>
      <c r="O25" s="17">
        <v>20</v>
      </c>
      <c r="P25" s="21">
        <v>30</v>
      </c>
      <c r="Q25" s="17">
        <v>40</v>
      </c>
      <c r="R25" s="17">
        <v>30</v>
      </c>
      <c r="S25" s="17">
        <v>35</v>
      </c>
      <c r="T25" s="93"/>
      <c r="U25" s="93"/>
      <c r="V25" s="17">
        <v>25</v>
      </c>
      <c r="W25" s="17">
        <v>15</v>
      </c>
      <c r="X25" s="21">
        <v>25</v>
      </c>
      <c r="Y25" s="17">
        <v>40</v>
      </c>
      <c r="Z25" s="21">
        <v>45</v>
      </c>
      <c r="AA25" s="17">
        <v>40</v>
      </c>
      <c r="AB25" s="21">
        <v>50</v>
      </c>
      <c r="AC25" s="17">
        <v>25</v>
      </c>
      <c r="AD25" s="17"/>
      <c r="AE25" s="17"/>
      <c r="AF25" s="17"/>
      <c r="AG25" s="17"/>
      <c r="AH25" s="17"/>
      <c r="AI25" s="17"/>
      <c r="AJ25" s="17">
        <v>40</v>
      </c>
      <c r="AK25" s="17">
        <v>15</v>
      </c>
      <c r="AL25" s="17"/>
      <c r="AM25" s="17"/>
      <c r="AN25" s="21"/>
      <c r="AO25" s="21"/>
      <c r="AP25" s="17">
        <v>25</v>
      </c>
      <c r="AQ25" s="17">
        <v>20</v>
      </c>
      <c r="AR25" s="17">
        <v>30</v>
      </c>
      <c r="AS25" s="93"/>
      <c r="AT25" s="21"/>
      <c r="AU25" s="21"/>
      <c r="AV25" s="17"/>
      <c r="AW25" s="17"/>
      <c r="AX25" s="21">
        <v>40</v>
      </c>
      <c r="AY25" s="85">
        <v>40</v>
      </c>
      <c r="AZ25" s="17"/>
      <c r="BA25" s="17"/>
      <c r="BB25" s="21">
        <v>30</v>
      </c>
      <c r="BC25" s="17">
        <v>30</v>
      </c>
      <c r="BD25" s="17"/>
      <c r="BE25" s="17"/>
      <c r="BF25" s="54">
        <f t="shared" si="2"/>
        <v>27</v>
      </c>
      <c r="BG25" s="123">
        <f t="shared" si="3"/>
        <v>27</v>
      </c>
      <c r="BH25" s="126"/>
      <c r="BI25" s="124">
        <f t="shared" si="4"/>
        <v>1</v>
      </c>
      <c r="BJ25" s="127"/>
      <c r="BK25" s="128"/>
      <c r="BL25" s="128"/>
      <c r="BM25" s="128"/>
      <c r="BN25" s="125"/>
    </row>
    <row r="26" spans="1:66" s="5" customFormat="1" ht="12.75" customHeight="1" x14ac:dyDescent="0.2">
      <c r="A26" s="23">
        <v>1171</v>
      </c>
      <c r="B26" s="43" t="s">
        <v>302</v>
      </c>
      <c r="C26" s="56">
        <v>35</v>
      </c>
      <c r="D26" s="141" t="s">
        <v>277</v>
      </c>
      <c r="E26" s="141" t="s">
        <v>278</v>
      </c>
      <c r="F26" s="142" t="s">
        <v>10</v>
      </c>
      <c r="G26" s="83">
        <f t="shared" si="0"/>
        <v>22</v>
      </c>
      <c r="H26" s="84">
        <f t="shared" si="1"/>
        <v>895</v>
      </c>
      <c r="I26" s="9"/>
      <c r="J26" s="17">
        <v>30</v>
      </c>
      <c r="K26" s="17">
        <v>25</v>
      </c>
      <c r="L26" s="17">
        <v>25</v>
      </c>
      <c r="M26" s="17">
        <v>25</v>
      </c>
      <c r="N26" s="21">
        <v>10</v>
      </c>
      <c r="O26" s="17">
        <v>20</v>
      </c>
      <c r="P26" s="21">
        <v>20</v>
      </c>
      <c r="Q26" s="17">
        <v>15</v>
      </c>
      <c r="R26" s="17">
        <v>25</v>
      </c>
      <c r="S26" s="17">
        <v>20</v>
      </c>
      <c r="T26" s="93"/>
      <c r="U26" s="93"/>
      <c r="V26" s="17">
        <v>20</v>
      </c>
      <c r="W26" s="17">
        <v>25</v>
      </c>
      <c r="X26" s="21">
        <v>15</v>
      </c>
      <c r="Y26" s="17">
        <v>35</v>
      </c>
      <c r="Z26" s="21">
        <v>30</v>
      </c>
      <c r="AA26" s="17">
        <v>20</v>
      </c>
      <c r="AB26" s="21">
        <v>20</v>
      </c>
      <c r="AC26" s="17">
        <v>10</v>
      </c>
      <c r="AD26" s="17">
        <v>30</v>
      </c>
      <c r="AE26" s="17">
        <v>20</v>
      </c>
      <c r="AF26" s="17">
        <v>20</v>
      </c>
      <c r="AG26" s="17">
        <v>20</v>
      </c>
      <c r="AH26" s="17">
        <v>10</v>
      </c>
      <c r="AI26" s="17">
        <v>20</v>
      </c>
      <c r="AJ26" s="17">
        <v>15</v>
      </c>
      <c r="AK26" s="17">
        <v>15</v>
      </c>
      <c r="AL26" s="17">
        <v>25</v>
      </c>
      <c r="AM26" s="17">
        <v>35</v>
      </c>
      <c r="AN26" s="21">
        <v>20</v>
      </c>
      <c r="AO26" s="21">
        <v>25</v>
      </c>
      <c r="AP26" s="17">
        <v>20</v>
      </c>
      <c r="AQ26" s="17">
        <v>15</v>
      </c>
      <c r="AR26" s="17">
        <v>15</v>
      </c>
      <c r="AS26" s="93"/>
      <c r="AT26" s="21">
        <v>10</v>
      </c>
      <c r="AU26" s="21">
        <v>20</v>
      </c>
      <c r="AV26" s="17">
        <v>20</v>
      </c>
      <c r="AW26" s="17">
        <v>40</v>
      </c>
      <c r="AX26" s="21">
        <v>25</v>
      </c>
      <c r="AY26" s="85">
        <v>30</v>
      </c>
      <c r="AZ26" s="17">
        <v>20</v>
      </c>
      <c r="BA26" s="17">
        <v>20</v>
      </c>
      <c r="BB26" s="21">
        <v>15</v>
      </c>
      <c r="BC26" s="17"/>
      <c r="BD26" s="17"/>
      <c r="BE26" s="17"/>
      <c r="BF26" s="54">
        <f t="shared" si="2"/>
        <v>42</v>
      </c>
      <c r="BG26" s="123">
        <f t="shared" si="3"/>
        <v>42</v>
      </c>
      <c r="BH26" s="126"/>
      <c r="BI26" s="124">
        <f t="shared" si="4"/>
        <v>1</v>
      </c>
      <c r="BJ26" s="127"/>
      <c r="BK26" s="16"/>
      <c r="BL26" s="16"/>
      <c r="BM26" s="16"/>
      <c r="BN26" s="125"/>
    </row>
    <row r="27" spans="1:66" s="5" customFormat="1" ht="12.75" customHeight="1" x14ac:dyDescent="0.2">
      <c r="A27" s="23">
        <v>2822</v>
      </c>
      <c r="B27" s="43" t="s">
        <v>89</v>
      </c>
      <c r="C27" s="56">
        <v>35</v>
      </c>
      <c r="D27" s="21" t="s">
        <v>311</v>
      </c>
      <c r="E27" s="21" t="s">
        <v>312</v>
      </c>
      <c r="F27" s="24" t="s">
        <v>5</v>
      </c>
      <c r="G27" s="83">
        <f t="shared" si="0"/>
        <v>23</v>
      </c>
      <c r="H27" s="84">
        <f t="shared" si="1"/>
        <v>885</v>
      </c>
      <c r="I27" s="8"/>
      <c r="J27" s="17">
        <v>20</v>
      </c>
      <c r="K27" s="17">
        <v>35</v>
      </c>
      <c r="L27" s="17">
        <v>30</v>
      </c>
      <c r="M27" s="17">
        <v>20</v>
      </c>
      <c r="N27" s="21">
        <v>25</v>
      </c>
      <c r="O27" s="17">
        <v>20</v>
      </c>
      <c r="P27" s="21">
        <v>15</v>
      </c>
      <c r="Q27" s="17">
        <v>20</v>
      </c>
      <c r="R27" s="17">
        <v>25</v>
      </c>
      <c r="S27" s="17">
        <v>15</v>
      </c>
      <c r="T27" s="93"/>
      <c r="U27" s="93"/>
      <c r="V27" s="17">
        <v>20</v>
      </c>
      <c r="W27" s="17">
        <v>40</v>
      </c>
      <c r="X27" s="21">
        <v>10</v>
      </c>
      <c r="Y27" s="17">
        <v>20</v>
      </c>
      <c r="Z27" s="21">
        <v>5</v>
      </c>
      <c r="AA27" s="17">
        <v>25</v>
      </c>
      <c r="AB27" s="21">
        <v>45</v>
      </c>
      <c r="AC27" s="17">
        <v>15</v>
      </c>
      <c r="AD27" s="17"/>
      <c r="AE27" s="17"/>
      <c r="AF27" s="17">
        <v>15</v>
      </c>
      <c r="AG27" s="17">
        <v>10</v>
      </c>
      <c r="AH27" s="17">
        <v>5</v>
      </c>
      <c r="AI27" s="17">
        <v>30</v>
      </c>
      <c r="AJ27" s="17">
        <v>20</v>
      </c>
      <c r="AK27" s="17">
        <v>20</v>
      </c>
      <c r="AL27" s="17">
        <v>20</v>
      </c>
      <c r="AM27" s="17">
        <v>35</v>
      </c>
      <c r="AN27" s="21">
        <v>20</v>
      </c>
      <c r="AO27" s="21">
        <v>20</v>
      </c>
      <c r="AP27" s="17">
        <v>15</v>
      </c>
      <c r="AQ27" s="17">
        <v>20</v>
      </c>
      <c r="AR27" s="17">
        <v>10</v>
      </c>
      <c r="AS27" s="93"/>
      <c r="AT27" s="21">
        <v>25</v>
      </c>
      <c r="AU27" s="21">
        <v>10</v>
      </c>
      <c r="AV27" s="17">
        <v>25</v>
      </c>
      <c r="AW27" s="17">
        <v>30</v>
      </c>
      <c r="AX27" s="21">
        <v>15</v>
      </c>
      <c r="AY27" s="85">
        <v>45</v>
      </c>
      <c r="AZ27" s="17">
        <v>15</v>
      </c>
      <c r="BA27" s="17">
        <v>10</v>
      </c>
      <c r="BB27" s="21">
        <v>20</v>
      </c>
      <c r="BC27" s="17">
        <v>20</v>
      </c>
      <c r="BD27" s="17">
        <v>10</v>
      </c>
      <c r="BE27" s="17">
        <v>15</v>
      </c>
      <c r="BF27" s="54">
        <f t="shared" si="2"/>
        <v>43</v>
      </c>
      <c r="BG27" s="123">
        <f t="shared" si="3"/>
        <v>43</v>
      </c>
      <c r="BH27" s="126"/>
      <c r="BI27" s="124">
        <f t="shared" si="4"/>
        <v>1</v>
      </c>
      <c r="BJ27" s="127"/>
      <c r="BK27" s="130"/>
      <c r="BL27" s="130"/>
      <c r="BM27" s="130"/>
      <c r="BN27" s="125"/>
    </row>
    <row r="28" spans="1:66" s="5" customFormat="1" ht="12.75" customHeight="1" x14ac:dyDescent="0.2">
      <c r="A28" s="23">
        <v>931</v>
      </c>
      <c r="B28" s="43" t="s">
        <v>80</v>
      </c>
      <c r="C28" s="56">
        <v>35</v>
      </c>
      <c r="D28" s="21" t="s">
        <v>201</v>
      </c>
      <c r="E28" s="21" t="s">
        <v>12</v>
      </c>
      <c r="F28" s="24" t="s">
        <v>5</v>
      </c>
      <c r="G28" s="83">
        <f t="shared" si="0"/>
        <v>24</v>
      </c>
      <c r="H28" s="84">
        <f t="shared" si="1"/>
        <v>875</v>
      </c>
      <c r="I28" s="41"/>
      <c r="J28" s="17">
        <v>30</v>
      </c>
      <c r="K28" s="17">
        <v>35</v>
      </c>
      <c r="L28" s="17">
        <v>40</v>
      </c>
      <c r="M28" s="17">
        <v>20</v>
      </c>
      <c r="N28" s="21">
        <v>30</v>
      </c>
      <c r="O28" s="17">
        <v>20</v>
      </c>
      <c r="P28" s="21">
        <v>25</v>
      </c>
      <c r="Q28" s="17">
        <v>20</v>
      </c>
      <c r="R28" s="17">
        <v>15</v>
      </c>
      <c r="S28" s="17">
        <v>25</v>
      </c>
      <c r="T28" s="93"/>
      <c r="U28" s="93"/>
      <c r="V28" s="17">
        <v>10</v>
      </c>
      <c r="W28" s="17">
        <v>20</v>
      </c>
      <c r="X28" s="21">
        <v>5</v>
      </c>
      <c r="Y28" s="17">
        <v>20</v>
      </c>
      <c r="Z28" s="21">
        <v>20</v>
      </c>
      <c r="AA28" s="17">
        <v>30</v>
      </c>
      <c r="AB28" s="21"/>
      <c r="AC28" s="17"/>
      <c r="AD28" s="17">
        <v>30</v>
      </c>
      <c r="AE28" s="17">
        <v>30</v>
      </c>
      <c r="AF28" s="17"/>
      <c r="AG28" s="17"/>
      <c r="AH28" s="17">
        <v>20</v>
      </c>
      <c r="AI28" s="17">
        <v>10</v>
      </c>
      <c r="AJ28" s="17">
        <v>15</v>
      </c>
      <c r="AK28" s="17">
        <v>10</v>
      </c>
      <c r="AL28" s="17">
        <v>15</v>
      </c>
      <c r="AM28" s="17">
        <v>20</v>
      </c>
      <c r="AN28" s="21">
        <v>30</v>
      </c>
      <c r="AO28" s="21">
        <v>15</v>
      </c>
      <c r="AP28" s="17">
        <v>10</v>
      </c>
      <c r="AQ28" s="17">
        <v>20</v>
      </c>
      <c r="AR28" s="17">
        <v>20</v>
      </c>
      <c r="AS28" s="93"/>
      <c r="AT28" s="21">
        <v>10</v>
      </c>
      <c r="AU28" s="21">
        <v>20</v>
      </c>
      <c r="AV28" s="17">
        <v>25</v>
      </c>
      <c r="AW28" s="17">
        <v>40</v>
      </c>
      <c r="AX28" s="21">
        <v>25</v>
      </c>
      <c r="AY28" s="85">
        <v>30</v>
      </c>
      <c r="AZ28" s="17">
        <v>15</v>
      </c>
      <c r="BA28" s="17">
        <v>20</v>
      </c>
      <c r="BB28" s="21">
        <v>10</v>
      </c>
      <c r="BC28" s="17">
        <v>40</v>
      </c>
      <c r="BD28" s="17">
        <v>15</v>
      </c>
      <c r="BE28" s="17">
        <v>15</v>
      </c>
      <c r="BF28" s="54">
        <f t="shared" si="2"/>
        <v>41</v>
      </c>
      <c r="BG28" s="123">
        <f t="shared" si="3"/>
        <v>41</v>
      </c>
      <c r="BH28" s="124"/>
      <c r="BI28" s="124">
        <f t="shared" si="4"/>
        <v>1</v>
      </c>
      <c r="BJ28" s="127"/>
      <c r="BK28" s="128"/>
      <c r="BL28" s="128"/>
      <c r="BM28" s="128"/>
      <c r="BN28" s="125"/>
    </row>
    <row r="29" spans="1:66" s="5" customFormat="1" ht="12.75" customHeight="1" x14ac:dyDescent="0.2">
      <c r="A29" s="23">
        <v>2321</v>
      </c>
      <c r="B29" s="43" t="s">
        <v>86</v>
      </c>
      <c r="C29" s="56">
        <v>35</v>
      </c>
      <c r="D29" s="21" t="s">
        <v>37</v>
      </c>
      <c r="E29" s="21" t="s">
        <v>125</v>
      </c>
      <c r="F29" s="24" t="s">
        <v>5</v>
      </c>
      <c r="G29" s="83">
        <f t="shared" si="0"/>
        <v>25</v>
      </c>
      <c r="H29" s="84">
        <f t="shared" si="1"/>
        <v>850</v>
      </c>
      <c r="I29" s="41"/>
      <c r="J29" s="17">
        <v>30</v>
      </c>
      <c r="K29" s="17">
        <v>30</v>
      </c>
      <c r="L29" s="17">
        <v>25</v>
      </c>
      <c r="M29" s="17">
        <v>35</v>
      </c>
      <c r="N29" s="21">
        <v>15</v>
      </c>
      <c r="O29" s="17">
        <v>45</v>
      </c>
      <c r="P29" s="21">
        <v>40</v>
      </c>
      <c r="Q29" s="17">
        <v>35</v>
      </c>
      <c r="R29" s="17">
        <v>25</v>
      </c>
      <c r="S29" s="17">
        <v>25</v>
      </c>
      <c r="T29" s="93"/>
      <c r="U29" s="93"/>
      <c r="V29" s="17">
        <v>40</v>
      </c>
      <c r="W29" s="17">
        <v>10</v>
      </c>
      <c r="X29" s="21">
        <v>15</v>
      </c>
      <c r="Y29" s="17">
        <v>25</v>
      </c>
      <c r="Z29" s="21">
        <v>25</v>
      </c>
      <c r="AA29" s="17">
        <v>10</v>
      </c>
      <c r="AB29" s="21"/>
      <c r="AC29" s="17"/>
      <c r="AD29" s="17">
        <v>15</v>
      </c>
      <c r="AE29" s="17">
        <v>35</v>
      </c>
      <c r="AF29" s="17">
        <v>30</v>
      </c>
      <c r="AG29" s="17">
        <v>35</v>
      </c>
      <c r="AH29" s="17"/>
      <c r="AI29" s="17"/>
      <c r="AJ29" s="17">
        <v>30</v>
      </c>
      <c r="AK29" s="17">
        <v>35</v>
      </c>
      <c r="AL29" s="17"/>
      <c r="AM29" s="17"/>
      <c r="AN29" s="21">
        <v>25</v>
      </c>
      <c r="AO29" s="21">
        <v>15</v>
      </c>
      <c r="AP29" s="17"/>
      <c r="AQ29" s="17"/>
      <c r="AR29" s="17"/>
      <c r="AS29" s="93"/>
      <c r="AT29" s="21">
        <v>20</v>
      </c>
      <c r="AU29" s="21">
        <v>20</v>
      </c>
      <c r="AV29" s="17"/>
      <c r="AW29" s="17"/>
      <c r="AX29" s="21">
        <v>20</v>
      </c>
      <c r="AY29" s="85">
        <v>35</v>
      </c>
      <c r="AZ29" s="17"/>
      <c r="BA29" s="17"/>
      <c r="BB29" s="21">
        <v>40</v>
      </c>
      <c r="BC29" s="17">
        <v>35</v>
      </c>
      <c r="BD29" s="17">
        <v>10</v>
      </c>
      <c r="BE29" s="17">
        <v>20</v>
      </c>
      <c r="BF29" s="54">
        <f t="shared" si="2"/>
        <v>32</v>
      </c>
      <c r="BG29" s="123">
        <f t="shared" si="3"/>
        <v>32</v>
      </c>
      <c r="BH29" s="126"/>
      <c r="BI29" s="124">
        <f t="shared" si="4"/>
        <v>1</v>
      </c>
      <c r="BJ29" s="127"/>
      <c r="BK29" s="128"/>
      <c r="BL29" s="128"/>
      <c r="BM29" s="128"/>
      <c r="BN29" s="125"/>
    </row>
    <row r="30" spans="1:66" s="5" customFormat="1" ht="12.75" customHeight="1" x14ac:dyDescent="0.2">
      <c r="A30" s="23">
        <v>3301</v>
      </c>
      <c r="B30" s="43" t="s">
        <v>90</v>
      </c>
      <c r="C30" s="56">
        <v>35</v>
      </c>
      <c r="D30" s="21" t="s">
        <v>76</v>
      </c>
      <c r="E30" s="21" t="s">
        <v>200</v>
      </c>
      <c r="F30" s="24" t="s">
        <v>5</v>
      </c>
      <c r="G30" s="83">
        <f t="shared" si="0"/>
        <v>26</v>
      </c>
      <c r="H30" s="84">
        <f t="shared" si="1"/>
        <v>830</v>
      </c>
      <c r="I30" s="41"/>
      <c r="J30" s="17">
        <v>20</v>
      </c>
      <c r="K30" s="17">
        <v>30</v>
      </c>
      <c r="L30" s="17">
        <v>30</v>
      </c>
      <c r="M30" s="17">
        <v>20</v>
      </c>
      <c r="N30" s="21"/>
      <c r="O30" s="17"/>
      <c r="P30" s="21">
        <v>25</v>
      </c>
      <c r="Q30" s="17">
        <v>20</v>
      </c>
      <c r="R30" s="17"/>
      <c r="S30" s="17"/>
      <c r="T30" s="93"/>
      <c r="U30" s="93"/>
      <c r="V30" s="17">
        <v>25</v>
      </c>
      <c r="W30" s="17">
        <v>10</v>
      </c>
      <c r="X30" s="21">
        <v>25</v>
      </c>
      <c r="Y30" s="17">
        <v>25</v>
      </c>
      <c r="Z30" s="21">
        <v>15</v>
      </c>
      <c r="AA30" s="17">
        <v>20</v>
      </c>
      <c r="AB30" s="21">
        <v>10</v>
      </c>
      <c r="AC30" s="17">
        <v>25</v>
      </c>
      <c r="AD30" s="17">
        <v>30</v>
      </c>
      <c r="AE30" s="17">
        <v>15</v>
      </c>
      <c r="AF30" s="17">
        <v>20</v>
      </c>
      <c r="AG30" s="17">
        <v>25</v>
      </c>
      <c r="AH30" s="17">
        <v>20</v>
      </c>
      <c r="AI30" s="17">
        <v>35</v>
      </c>
      <c r="AJ30" s="17">
        <v>25</v>
      </c>
      <c r="AK30" s="17">
        <v>15</v>
      </c>
      <c r="AL30" s="17"/>
      <c r="AM30" s="17">
        <v>20</v>
      </c>
      <c r="AN30" s="21">
        <v>15</v>
      </c>
      <c r="AO30" s="21">
        <v>25</v>
      </c>
      <c r="AP30" s="17"/>
      <c r="AQ30" s="17"/>
      <c r="AR30" s="17">
        <v>30</v>
      </c>
      <c r="AS30" s="93"/>
      <c r="AT30" s="21">
        <v>15</v>
      </c>
      <c r="AU30" s="21">
        <v>25</v>
      </c>
      <c r="AV30" s="17">
        <v>25</v>
      </c>
      <c r="AW30" s="17">
        <v>30</v>
      </c>
      <c r="AX30" s="21"/>
      <c r="AY30" s="85">
        <v>25</v>
      </c>
      <c r="AZ30" s="17">
        <v>25</v>
      </c>
      <c r="BA30" s="17">
        <v>40</v>
      </c>
      <c r="BB30" s="21">
        <v>10</v>
      </c>
      <c r="BC30" s="17">
        <v>30</v>
      </c>
      <c r="BD30" s="17">
        <v>15</v>
      </c>
      <c r="BE30" s="17">
        <v>15</v>
      </c>
      <c r="BF30" s="54">
        <f t="shared" si="2"/>
        <v>37</v>
      </c>
      <c r="BG30" s="123">
        <f t="shared" si="3"/>
        <v>37</v>
      </c>
      <c r="BH30" s="124">
        <f>SUM(BG30:BG40)</f>
        <v>388</v>
      </c>
      <c r="BI30" s="124">
        <f t="shared" si="4"/>
        <v>1</v>
      </c>
      <c r="BJ30" s="124">
        <f>SUM(BI30:BI40)</f>
        <v>11</v>
      </c>
      <c r="BK30" s="128"/>
      <c r="BL30" s="128"/>
      <c r="BM30" s="128"/>
      <c r="BN30" s="125">
        <f>AVERAGE(BH30/BJ30)</f>
        <v>35.272727272727273</v>
      </c>
    </row>
    <row r="31" spans="1:66" ht="12.75" customHeight="1" x14ac:dyDescent="0.2">
      <c r="A31" s="23">
        <v>1311</v>
      </c>
      <c r="B31" s="43" t="s">
        <v>83</v>
      </c>
      <c r="C31" s="56">
        <v>35</v>
      </c>
      <c r="D31" s="21" t="s">
        <v>146</v>
      </c>
      <c r="E31" s="21" t="s">
        <v>72</v>
      </c>
      <c r="F31" s="24" t="s">
        <v>5</v>
      </c>
      <c r="G31" s="83">
        <f t="shared" si="0"/>
        <v>27</v>
      </c>
      <c r="H31" s="84">
        <f t="shared" si="1"/>
        <v>825</v>
      </c>
      <c r="I31" s="9"/>
      <c r="J31" s="17">
        <v>15</v>
      </c>
      <c r="K31" s="17">
        <v>30</v>
      </c>
      <c r="L31" s="17">
        <v>40</v>
      </c>
      <c r="M31" s="17">
        <v>20</v>
      </c>
      <c r="N31" s="21">
        <v>20</v>
      </c>
      <c r="O31" s="17">
        <v>25</v>
      </c>
      <c r="P31" s="21"/>
      <c r="Q31" s="17">
        <v>35</v>
      </c>
      <c r="R31" s="17"/>
      <c r="S31" s="17"/>
      <c r="T31" s="93"/>
      <c r="U31" s="93"/>
      <c r="V31" s="17">
        <v>15</v>
      </c>
      <c r="W31" s="17">
        <v>20</v>
      </c>
      <c r="X31" s="21">
        <v>20</v>
      </c>
      <c r="Y31" s="17">
        <v>15</v>
      </c>
      <c r="Z31" s="21">
        <v>15</v>
      </c>
      <c r="AA31" s="17">
        <v>15</v>
      </c>
      <c r="AB31" s="21">
        <v>25</v>
      </c>
      <c r="AC31" s="17">
        <v>20</v>
      </c>
      <c r="AD31" s="17">
        <v>15</v>
      </c>
      <c r="AE31" s="17">
        <v>30</v>
      </c>
      <c r="AF31" s="17">
        <v>25</v>
      </c>
      <c r="AG31" s="17">
        <v>20</v>
      </c>
      <c r="AH31" s="17">
        <v>20</v>
      </c>
      <c r="AI31" s="17">
        <v>25</v>
      </c>
      <c r="AJ31" s="17">
        <v>15</v>
      </c>
      <c r="AK31" s="17">
        <v>15</v>
      </c>
      <c r="AL31" s="17">
        <v>15</v>
      </c>
      <c r="AM31" s="17"/>
      <c r="AN31" s="21"/>
      <c r="AO31" s="21"/>
      <c r="AP31" s="17"/>
      <c r="AQ31" s="17">
        <v>25</v>
      </c>
      <c r="AR31" s="17"/>
      <c r="AS31" s="93"/>
      <c r="AT31" s="21">
        <v>30</v>
      </c>
      <c r="AU31" s="21">
        <v>40</v>
      </c>
      <c r="AV31" s="17">
        <v>20</v>
      </c>
      <c r="AW31" s="17">
        <v>25</v>
      </c>
      <c r="AX31" s="21">
        <v>15</v>
      </c>
      <c r="AY31" s="85">
        <v>35</v>
      </c>
      <c r="AZ31" s="17">
        <v>10</v>
      </c>
      <c r="BA31" s="17">
        <v>25</v>
      </c>
      <c r="BB31" s="21">
        <v>25</v>
      </c>
      <c r="BC31" s="17">
        <v>35</v>
      </c>
      <c r="BD31" s="17">
        <v>20</v>
      </c>
      <c r="BE31" s="17">
        <v>10</v>
      </c>
      <c r="BF31" s="54">
        <f t="shared" si="2"/>
        <v>37</v>
      </c>
      <c r="BG31" s="123">
        <f t="shared" si="3"/>
        <v>37</v>
      </c>
      <c r="BH31" s="127"/>
      <c r="BI31" s="124">
        <f t="shared" si="4"/>
        <v>1</v>
      </c>
      <c r="BJ31" s="127"/>
      <c r="BK31" s="130"/>
      <c r="BL31" s="130"/>
      <c r="BM31" s="129"/>
      <c r="BN31" s="125"/>
    </row>
    <row r="32" spans="1:66" ht="12.75" customHeight="1" x14ac:dyDescent="0.2">
      <c r="A32" s="23">
        <v>1169</v>
      </c>
      <c r="B32" s="43" t="s">
        <v>302</v>
      </c>
      <c r="C32" s="56">
        <v>35</v>
      </c>
      <c r="D32" s="21" t="s">
        <v>306</v>
      </c>
      <c r="E32" s="21" t="s">
        <v>9</v>
      </c>
      <c r="F32" s="24" t="s">
        <v>5</v>
      </c>
      <c r="G32" s="83">
        <f t="shared" si="0"/>
        <v>28</v>
      </c>
      <c r="H32" s="84">
        <f t="shared" si="1"/>
        <v>810</v>
      </c>
      <c r="I32" s="9"/>
      <c r="J32" s="17">
        <v>30</v>
      </c>
      <c r="K32" s="17">
        <v>25</v>
      </c>
      <c r="L32" s="17">
        <v>25</v>
      </c>
      <c r="M32" s="17">
        <v>25</v>
      </c>
      <c r="N32" s="21">
        <v>10</v>
      </c>
      <c r="O32" s="17">
        <v>20</v>
      </c>
      <c r="P32" s="21">
        <v>15</v>
      </c>
      <c r="Q32" s="17">
        <v>15</v>
      </c>
      <c r="R32" s="17">
        <v>20</v>
      </c>
      <c r="S32" s="17">
        <v>20</v>
      </c>
      <c r="T32" s="93"/>
      <c r="U32" s="93"/>
      <c r="V32" s="17">
        <v>20</v>
      </c>
      <c r="W32" s="17">
        <v>25</v>
      </c>
      <c r="X32" s="21">
        <v>15</v>
      </c>
      <c r="Y32" s="17">
        <v>35</v>
      </c>
      <c r="Z32" s="21">
        <v>30</v>
      </c>
      <c r="AA32" s="17">
        <v>20</v>
      </c>
      <c r="AB32" s="21">
        <v>20</v>
      </c>
      <c r="AC32" s="17">
        <v>10</v>
      </c>
      <c r="AD32" s="17">
        <v>30</v>
      </c>
      <c r="AE32" s="17">
        <v>20</v>
      </c>
      <c r="AF32" s="17">
        <v>20</v>
      </c>
      <c r="AG32" s="17">
        <v>20</v>
      </c>
      <c r="AH32" s="17">
        <v>30</v>
      </c>
      <c r="AI32" s="17">
        <v>20</v>
      </c>
      <c r="AJ32" s="17">
        <v>30</v>
      </c>
      <c r="AK32" s="17">
        <v>15</v>
      </c>
      <c r="AL32" s="17">
        <v>20</v>
      </c>
      <c r="AM32" s="17">
        <v>35</v>
      </c>
      <c r="AN32" s="21">
        <v>15</v>
      </c>
      <c r="AO32" s="21">
        <v>25</v>
      </c>
      <c r="AP32" s="17">
        <v>10</v>
      </c>
      <c r="AQ32" s="17">
        <v>15</v>
      </c>
      <c r="AR32" s="17">
        <v>15</v>
      </c>
      <c r="AS32" s="93"/>
      <c r="AT32" s="21"/>
      <c r="AU32" s="21">
        <v>20</v>
      </c>
      <c r="AV32" s="17"/>
      <c r="AW32" s="17"/>
      <c r="AX32" s="21">
        <v>15</v>
      </c>
      <c r="AY32" s="85">
        <v>30</v>
      </c>
      <c r="AZ32" s="17">
        <v>10</v>
      </c>
      <c r="BA32" s="17">
        <v>20</v>
      </c>
      <c r="BB32" s="21">
        <v>15</v>
      </c>
      <c r="BC32" s="17"/>
      <c r="BD32" s="17"/>
      <c r="BE32" s="17"/>
      <c r="BF32" s="54">
        <f t="shared" si="2"/>
        <v>39</v>
      </c>
      <c r="BG32" s="123">
        <f t="shared" si="3"/>
        <v>39</v>
      </c>
      <c r="BH32" s="131"/>
      <c r="BI32" s="124">
        <f t="shared" si="4"/>
        <v>1</v>
      </c>
      <c r="BJ32" s="127"/>
      <c r="BK32" s="130"/>
      <c r="BL32" s="130"/>
      <c r="BM32" s="130"/>
      <c r="BN32" s="125"/>
    </row>
    <row r="33" spans="1:66" ht="12.75" customHeight="1" x14ac:dyDescent="0.2">
      <c r="A33" s="23">
        <v>930</v>
      </c>
      <c r="B33" s="43" t="s">
        <v>80</v>
      </c>
      <c r="C33" s="56">
        <v>35</v>
      </c>
      <c r="D33" s="141" t="s">
        <v>32</v>
      </c>
      <c r="E33" s="141" t="s">
        <v>184</v>
      </c>
      <c r="F33" s="142" t="s">
        <v>10</v>
      </c>
      <c r="G33" s="83">
        <f t="shared" si="0"/>
        <v>29</v>
      </c>
      <c r="H33" s="84">
        <f t="shared" si="1"/>
        <v>790</v>
      </c>
      <c r="I33" s="9"/>
      <c r="J33" s="17">
        <v>20</v>
      </c>
      <c r="K33" s="17">
        <v>20</v>
      </c>
      <c r="L33" s="17">
        <v>20</v>
      </c>
      <c r="M33" s="17">
        <v>40</v>
      </c>
      <c r="N33" s="21">
        <v>20</v>
      </c>
      <c r="O33" s="17">
        <v>5</v>
      </c>
      <c r="P33" s="21">
        <v>10</v>
      </c>
      <c r="Q33" s="17">
        <v>25</v>
      </c>
      <c r="R33" s="17">
        <v>10</v>
      </c>
      <c r="S33" s="17">
        <v>20</v>
      </c>
      <c r="T33" s="93"/>
      <c r="U33" s="93"/>
      <c r="V33" s="17">
        <v>15</v>
      </c>
      <c r="W33" s="17">
        <v>20</v>
      </c>
      <c r="X33" s="21">
        <v>15</v>
      </c>
      <c r="Y33" s="17">
        <v>10</v>
      </c>
      <c r="Z33" s="21">
        <v>40</v>
      </c>
      <c r="AA33" s="17">
        <v>10</v>
      </c>
      <c r="AB33" s="21">
        <v>10</v>
      </c>
      <c r="AC33" s="17">
        <v>25</v>
      </c>
      <c r="AD33" s="17">
        <v>15</v>
      </c>
      <c r="AE33" s="17">
        <v>10</v>
      </c>
      <c r="AF33" s="17">
        <v>10</v>
      </c>
      <c r="AG33" s="17">
        <v>20</v>
      </c>
      <c r="AH33" s="17">
        <v>20</v>
      </c>
      <c r="AI33" s="17">
        <v>20</v>
      </c>
      <c r="AJ33" s="17">
        <v>10</v>
      </c>
      <c r="AK33" s="17">
        <v>25</v>
      </c>
      <c r="AL33" s="17">
        <v>10</v>
      </c>
      <c r="AM33" s="17">
        <v>25</v>
      </c>
      <c r="AN33" s="21">
        <v>15</v>
      </c>
      <c r="AO33" s="21">
        <v>30</v>
      </c>
      <c r="AP33" s="17">
        <v>25</v>
      </c>
      <c r="AQ33" s="17">
        <v>20</v>
      </c>
      <c r="AR33" s="17">
        <v>10</v>
      </c>
      <c r="AS33" s="93"/>
      <c r="AT33" s="21">
        <v>10</v>
      </c>
      <c r="AU33" s="21">
        <v>10</v>
      </c>
      <c r="AV33" s="17">
        <v>20</v>
      </c>
      <c r="AW33" s="17">
        <v>30</v>
      </c>
      <c r="AX33" s="21">
        <v>10</v>
      </c>
      <c r="AY33" s="85">
        <v>20</v>
      </c>
      <c r="AZ33" s="17">
        <v>10</v>
      </c>
      <c r="BA33" s="17">
        <v>10</v>
      </c>
      <c r="BB33" s="21">
        <v>10</v>
      </c>
      <c r="BC33" s="17">
        <v>30</v>
      </c>
      <c r="BD33" s="17">
        <v>10</v>
      </c>
      <c r="BE33" s="17">
        <v>20</v>
      </c>
      <c r="BF33" s="54">
        <f t="shared" si="2"/>
        <v>45</v>
      </c>
      <c r="BG33" s="123">
        <f t="shared" si="3"/>
        <v>45</v>
      </c>
      <c r="BH33" s="126"/>
      <c r="BI33" s="124">
        <f t="shared" si="4"/>
        <v>1</v>
      </c>
      <c r="BJ33" s="127"/>
      <c r="BK33" s="128"/>
      <c r="BL33" s="128"/>
      <c r="BM33" s="128"/>
      <c r="BN33" s="125"/>
    </row>
    <row r="34" spans="1:66" ht="12.75" customHeight="1" x14ac:dyDescent="0.2">
      <c r="A34" s="23">
        <v>3333</v>
      </c>
      <c r="B34" s="43" t="s">
        <v>90</v>
      </c>
      <c r="C34" s="56">
        <v>35</v>
      </c>
      <c r="D34" s="21" t="s">
        <v>149</v>
      </c>
      <c r="E34" s="21" t="s">
        <v>66</v>
      </c>
      <c r="F34" s="24" t="s">
        <v>5</v>
      </c>
      <c r="G34" s="83">
        <f t="shared" si="0"/>
        <v>30</v>
      </c>
      <c r="H34" s="84">
        <f t="shared" si="1"/>
        <v>790</v>
      </c>
      <c r="I34" s="41"/>
      <c r="J34" s="17">
        <v>45</v>
      </c>
      <c r="K34" s="17">
        <v>20</v>
      </c>
      <c r="L34" s="17">
        <v>20</v>
      </c>
      <c r="M34" s="17">
        <v>25</v>
      </c>
      <c r="N34" s="21">
        <v>15</v>
      </c>
      <c r="O34" s="17">
        <v>45</v>
      </c>
      <c r="P34" s="21">
        <v>30</v>
      </c>
      <c r="Q34" s="17">
        <v>25</v>
      </c>
      <c r="R34" s="17">
        <v>25</v>
      </c>
      <c r="S34" s="17">
        <v>30</v>
      </c>
      <c r="T34" s="93"/>
      <c r="U34" s="93"/>
      <c r="V34" s="17">
        <v>25</v>
      </c>
      <c r="W34" s="17">
        <v>30</v>
      </c>
      <c r="X34" s="21">
        <v>30</v>
      </c>
      <c r="Y34" s="17">
        <v>20</v>
      </c>
      <c r="Z34" s="21">
        <v>25</v>
      </c>
      <c r="AA34" s="17">
        <v>45</v>
      </c>
      <c r="AB34" s="21"/>
      <c r="AC34" s="17"/>
      <c r="AD34" s="17">
        <v>30</v>
      </c>
      <c r="AE34" s="17">
        <v>25</v>
      </c>
      <c r="AF34" s="17">
        <v>30</v>
      </c>
      <c r="AG34" s="17">
        <v>30</v>
      </c>
      <c r="AH34" s="17"/>
      <c r="AI34" s="17">
        <v>25</v>
      </c>
      <c r="AJ34" s="17">
        <v>25</v>
      </c>
      <c r="AK34" s="17">
        <v>20</v>
      </c>
      <c r="AL34" s="17"/>
      <c r="AM34" s="17"/>
      <c r="AN34" s="21"/>
      <c r="AO34" s="21"/>
      <c r="AP34" s="17"/>
      <c r="AQ34" s="17"/>
      <c r="AR34" s="17"/>
      <c r="AS34" s="93"/>
      <c r="AT34" s="21"/>
      <c r="AU34" s="21"/>
      <c r="AV34" s="17"/>
      <c r="AW34" s="17"/>
      <c r="AX34" s="21"/>
      <c r="AY34" s="85"/>
      <c r="AZ34" s="17">
        <v>30</v>
      </c>
      <c r="BA34" s="17">
        <v>35</v>
      </c>
      <c r="BB34" s="21">
        <v>30</v>
      </c>
      <c r="BC34" s="17"/>
      <c r="BD34" s="17">
        <v>30</v>
      </c>
      <c r="BE34" s="17">
        <v>25</v>
      </c>
      <c r="BF34" s="54">
        <f t="shared" si="2"/>
        <v>28</v>
      </c>
      <c r="BG34" s="123">
        <f t="shared" si="3"/>
        <v>28</v>
      </c>
      <c r="BH34" s="127"/>
      <c r="BI34" s="124">
        <f t="shared" si="4"/>
        <v>1</v>
      </c>
      <c r="BJ34" s="127"/>
      <c r="BK34" s="128"/>
      <c r="BL34" s="128"/>
      <c r="BM34" s="128"/>
      <c r="BN34" s="125"/>
    </row>
    <row r="35" spans="1:66" s="5" customFormat="1" ht="12.75" customHeight="1" x14ac:dyDescent="0.2">
      <c r="A35" s="23">
        <v>3402</v>
      </c>
      <c r="B35" s="43" t="s">
        <v>122</v>
      </c>
      <c r="C35" s="56">
        <v>35</v>
      </c>
      <c r="D35" s="21" t="s">
        <v>48</v>
      </c>
      <c r="E35" s="21" t="s">
        <v>65</v>
      </c>
      <c r="F35" s="24" t="s">
        <v>5</v>
      </c>
      <c r="G35" s="83">
        <f t="shared" si="0"/>
        <v>31</v>
      </c>
      <c r="H35" s="84">
        <f t="shared" si="1"/>
        <v>780</v>
      </c>
      <c r="I35" s="41"/>
      <c r="J35" s="17">
        <v>20</v>
      </c>
      <c r="K35" s="17">
        <v>20</v>
      </c>
      <c r="L35" s="17">
        <v>30</v>
      </c>
      <c r="M35" s="17">
        <v>40</v>
      </c>
      <c r="N35" s="21">
        <v>30</v>
      </c>
      <c r="O35" s="17">
        <v>25</v>
      </c>
      <c r="P35" s="21">
        <v>25</v>
      </c>
      <c r="Q35" s="17"/>
      <c r="R35" s="17"/>
      <c r="S35" s="17"/>
      <c r="T35" s="93"/>
      <c r="U35" s="93"/>
      <c r="V35" s="17">
        <v>20</v>
      </c>
      <c r="W35" s="17">
        <v>35</v>
      </c>
      <c r="X35" s="21"/>
      <c r="Y35" s="17"/>
      <c r="Z35" s="21">
        <v>30</v>
      </c>
      <c r="AA35" s="17">
        <v>30</v>
      </c>
      <c r="AB35" s="21">
        <v>20</v>
      </c>
      <c r="AC35" s="17">
        <v>35</v>
      </c>
      <c r="AD35" s="17">
        <v>25</v>
      </c>
      <c r="AE35" s="17">
        <v>20</v>
      </c>
      <c r="AF35" s="17"/>
      <c r="AG35" s="17"/>
      <c r="AH35" s="17"/>
      <c r="AI35" s="17"/>
      <c r="AJ35" s="17">
        <v>20</v>
      </c>
      <c r="AK35" s="17">
        <v>20</v>
      </c>
      <c r="AL35" s="17"/>
      <c r="AM35" s="17"/>
      <c r="AN35" s="21">
        <v>25</v>
      </c>
      <c r="AO35" s="21">
        <v>20</v>
      </c>
      <c r="AP35" s="17"/>
      <c r="AQ35" s="17"/>
      <c r="AR35" s="17">
        <v>25</v>
      </c>
      <c r="AS35" s="93"/>
      <c r="AT35" s="21">
        <v>45</v>
      </c>
      <c r="AU35" s="21"/>
      <c r="AV35" s="17">
        <v>20</v>
      </c>
      <c r="AW35" s="17">
        <v>40</v>
      </c>
      <c r="AX35" s="21">
        <v>20</v>
      </c>
      <c r="AY35" s="85">
        <v>35</v>
      </c>
      <c r="AZ35" s="17"/>
      <c r="BA35" s="17">
        <v>35</v>
      </c>
      <c r="BB35" s="21">
        <v>50</v>
      </c>
      <c r="BC35" s="17">
        <v>20</v>
      </c>
      <c r="BD35" s="17"/>
      <c r="BE35" s="17"/>
      <c r="BF35" s="54">
        <f t="shared" si="2"/>
        <v>28</v>
      </c>
      <c r="BG35" s="123">
        <f t="shared" si="3"/>
        <v>28</v>
      </c>
      <c r="BH35" s="126"/>
      <c r="BI35" s="124">
        <f t="shared" si="4"/>
        <v>1</v>
      </c>
      <c r="BJ35" s="127"/>
      <c r="BK35" s="130"/>
      <c r="BL35" s="130"/>
      <c r="BM35" s="130"/>
      <c r="BN35" s="125"/>
    </row>
    <row r="36" spans="1:66" s="5" customFormat="1" ht="12.75" customHeight="1" x14ac:dyDescent="0.2">
      <c r="A36" s="23">
        <v>4014</v>
      </c>
      <c r="B36" s="43" t="s">
        <v>110</v>
      </c>
      <c r="C36" s="56">
        <v>22</v>
      </c>
      <c r="D36" s="97" t="s">
        <v>127</v>
      </c>
      <c r="E36" s="97" t="s">
        <v>128</v>
      </c>
      <c r="F36" s="24" t="s">
        <v>5</v>
      </c>
      <c r="G36" s="83">
        <f t="shared" si="0"/>
        <v>32</v>
      </c>
      <c r="H36" s="84">
        <f t="shared" si="1"/>
        <v>755</v>
      </c>
      <c r="I36" s="41"/>
      <c r="J36" s="17"/>
      <c r="K36" s="17"/>
      <c r="L36" s="17"/>
      <c r="M36" s="17"/>
      <c r="N36" s="21">
        <v>20</v>
      </c>
      <c r="O36" s="17">
        <v>30</v>
      </c>
      <c r="P36" s="21">
        <v>25</v>
      </c>
      <c r="Q36" s="17">
        <v>50</v>
      </c>
      <c r="R36" s="17">
        <v>30</v>
      </c>
      <c r="S36" s="17">
        <v>25</v>
      </c>
      <c r="T36" s="93"/>
      <c r="U36" s="93"/>
      <c r="V36" s="17">
        <v>20</v>
      </c>
      <c r="W36" s="17">
        <v>25</v>
      </c>
      <c r="X36" s="21">
        <v>15</v>
      </c>
      <c r="Y36" s="17">
        <v>30</v>
      </c>
      <c r="Z36" s="21"/>
      <c r="AA36" s="17"/>
      <c r="AB36" s="21">
        <v>30</v>
      </c>
      <c r="AC36" s="17">
        <v>50</v>
      </c>
      <c r="AD36" s="17"/>
      <c r="AE36" s="17"/>
      <c r="AF36" s="17"/>
      <c r="AG36" s="17"/>
      <c r="AH36" s="17"/>
      <c r="AI36" s="17"/>
      <c r="AJ36" s="17">
        <v>20</v>
      </c>
      <c r="AK36" s="17">
        <v>40</v>
      </c>
      <c r="AL36" s="17"/>
      <c r="AM36" s="17"/>
      <c r="AN36" s="21"/>
      <c r="AO36" s="21"/>
      <c r="AP36" s="17"/>
      <c r="AQ36" s="17"/>
      <c r="AR36" s="17">
        <v>30</v>
      </c>
      <c r="AS36" s="93"/>
      <c r="AT36" s="21">
        <v>25</v>
      </c>
      <c r="AU36" s="21">
        <v>35</v>
      </c>
      <c r="AV36" s="17">
        <v>30</v>
      </c>
      <c r="AW36" s="17">
        <v>40</v>
      </c>
      <c r="AX36" s="21"/>
      <c r="AY36" s="85"/>
      <c r="AZ36" s="17">
        <v>50</v>
      </c>
      <c r="BA36" s="17">
        <v>15</v>
      </c>
      <c r="BB36" s="21">
        <v>30</v>
      </c>
      <c r="BC36" s="17">
        <v>15</v>
      </c>
      <c r="BD36" s="17">
        <v>30</v>
      </c>
      <c r="BE36" s="135">
        <v>45</v>
      </c>
      <c r="BF36" s="54">
        <f t="shared" si="2"/>
        <v>25</v>
      </c>
      <c r="BG36" s="123">
        <f t="shared" si="3"/>
        <v>25</v>
      </c>
      <c r="BH36" s="124"/>
      <c r="BI36" s="124">
        <f t="shared" si="4"/>
        <v>1</v>
      </c>
      <c r="BJ36" s="127"/>
      <c r="BK36" s="128"/>
      <c r="BL36" s="128"/>
      <c r="BM36" s="128"/>
      <c r="BN36" s="125"/>
    </row>
    <row r="37" spans="1:66" ht="12.75" customHeight="1" x14ac:dyDescent="0.2">
      <c r="A37" s="23">
        <v>5003</v>
      </c>
      <c r="B37" s="43" t="s">
        <v>205</v>
      </c>
      <c r="C37" s="56">
        <v>35</v>
      </c>
      <c r="D37" s="21" t="s">
        <v>171</v>
      </c>
      <c r="E37" s="21" t="s">
        <v>72</v>
      </c>
      <c r="F37" s="24" t="s">
        <v>5</v>
      </c>
      <c r="G37" s="83">
        <f t="shared" si="0"/>
        <v>33</v>
      </c>
      <c r="H37" s="84">
        <f t="shared" si="1"/>
        <v>740</v>
      </c>
      <c r="I37" s="8"/>
      <c r="J37" s="17">
        <v>20</v>
      </c>
      <c r="K37" s="17">
        <v>25</v>
      </c>
      <c r="L37" s="17"/>
      <c r="M37" s="17"/>
      <c r="N37" s="21">
        <v>10</v>
      </c>
      <c r="O37" s="17">
        <v>10</v>
      </c>
      <c r="P37" s="21">
        <v>25</v>
      </c>
      <c r="Q37" s="17">
        <v>15</v>
      </c>
      <c r="R37" s="17">
        <v>20</v>
      </c>
      <c r="S37" s="17">
        <v>20</v>
      </c>
      <c r="T37" s="93"/>
      <c r="U37" s="93"/>
      <c r="V37" s="17">
        <v>10</v>
      </c>
      <c r="W37" s="17">
        <v>20</v>
      </c>
      <c r="X37" s="21">
        <v>10</v>
      </c>
      <c r="Y37" s="17">
        <v>15</v>
      </c>
      <c r="Z37" s="21">
        <v>25</v>
      </c>
      <c r="AA37" s="17">
        <v>20</v>
      </c>
      <c r="AB37" s="21">
        <v>10</v>
      </c>
      <c r="AC37" s="17">
        <v>10</v>
      </c>
      <c r="AD37" s="17">
        <v>30</v>
      </c>
      <c r="AE37" s="17">
        <v>25</v>
      </c>
      <c r="AF37" s="17">
        <v>15</v>
      </c>
      <c r="AG37" s="17">
        <v>20</v>
      </c>
      <c r="AH37" s="17"/>
      <c r="AI37" s="17"/>
      <c r="AJ37" s="17"/>
      <c r="AK37" s="17"/>
      <c r="AL37" s="17">
        <v>25</v>
      </c>
      <c r="AM37" s="17">
        <v>10</v>
      </c>
      <c r="AN37" s="21">
        <v>15</v>
      </c>
      <c r="AO37" s="21">
        <v>20</v>
      </c>
      <c r="AP37" s="17">
        <v>25</v>
      </c>
      <c r="AQ37" s="17">
        <v>20</v>
      </c>
      <c r="AR37" s="17">
        <v>15</v>
      </c>
      <c r="AS37" s="93"/>
      <c r="AT37" s="21">
        <v>20</v>
      </c>
      <c r="AU37" s="21">
        <v>20</v>
      </c>
      <c r="AV37" s="17">
        <v>20</v>
      </c>
      <c r="AW37" s="17">
        <v>40</v>
      </c>
      <c r="AX37" s="21">
        <v>25</v>
      </c>
      <c r="AY37" s="85">
        <v>30</v>
      </c>
      <c r="AZ37" s="17">
        <v>20</v>
      </c>
      <c r="BA37" s="17">
        <v>15</v>
      </c>
      <c r="BB37" s="21">
        <v>10</v>
      </c>
      <c r="BC37" s="17">
        <v>25</v>
      </c>
      <c r="BD37" s="17">
        <v>15</v>
      </c>
      <c r="BE37" s="17">
        <v>15</v>
      </c>
      <c r="BF37" s="54">
        <f t="shared" si="2"/>
        <v>39</v>
      </c>
      <c r="BG37" s="123">
        <f t="shared" si="3"/>
        <v>39</v>
      </c>
      <c r="BH37" s="124"/>
      <c r="BI37" s="124">
        <f t="shared" si="4"/>
        <v>1</v>
      </c>
      <c r="BJ37" s="127"/>
      <c r="BK37" s="130"/>
      <c r="BL37" s="130"/>
      <c r="BM37" s="130"/>
      <c r="BN37" s="125"/>
    </row>
    <row r="38" spans="1:66" s="5" customFormat="1" ht="12.75" customHeight="1" x14ac:dyDescent="0.2">
      <c r="A38" s="23">
        <v>2706</v>
      </c>
      <c r="B38" s="43" t="s">
        <v>309</v>
      </c>
      <c r="C38" s="56">
        <v>35</v>
      </c>
      <c r="D38" s="21" t="s">
        <v>355</v>
      </c>
      <c r="E38" s="21" t="s">
        <v>7</v>
      </c>
      <c r="F38" s="24" t="s">
        <v>5</v>
      </c>
      <c r="G38" s="83">
        <f t="shared" si="0"/>
        <v>34</v>
      </c>
      <c r="H38" s="84">
        <f t="shared" si="1"/>
        <v>735</v>
      </c>
      <c r="I38" s="41"/>
      <c r="J38" s="17"/>
      <c r="K38" s="17">
        <v>10</v>
      </c>
      <c r="L38" s="17">
        <v>20</v>
      </c>
      <c r="M38" s="17">
        <v>30</v>
      </c>
      <c r="N38" s="21">
        <v>10</v>
      </c>
      <c r="O38" s="17">
        <v>20</v>
      </c>
      <c r="P38" s="21">
        <v>20</v>
      </c>
      <c r="Q38" s="17">
        <v>25</v>
      </c>
      <c r="R38" s="17">
        <v>10</v>
      </c>
      <c r="S38" s="17">
        <v>35</v>
      </c>
      <c r="T38" s="93"/>
      <c r="U38" s="93"/>
      <c r="V38" s="17">
        <v>15</v>
      </c>
      <c r="W38" s="17">
        <v>15</v>
      </c>
      <c r="X38" s="21">
        <v>25</v>
      </c>
      <c r="Y38" s="17">
        <v>20</v>
      </c>
      <c r="Z38" s="21">
        <v>10</v>
      </c>
      <c r="AA38" s="17">
        <v>25</v>
      </c>
      <c r="AB38" s="21">
        <v>15</v>
      </c>
      <c r="AC38" s="17">
        <v>15</v>
      </c>
      <c r="AD38" s="17">
        <v>20</v>
      </c>
      <c r="AE38" s="17">
        <v>15</v>
      </c>
      <c r="AF38" s="17">
        <v>10</v>
      </c>
      <c r="AG38" s="17">
        <v>25</v>
      </c>
      <c r="AH38" s="17">
        <v>20</v>
      </c>
      <c r="AI38" s="17">
        <v>20</v>
      </c>
      <c r="AJ38" s="17">
        <v>10</v>
      </c>
      <c r="AK38" s="17">
        <v>20</v>
      </c>
      <c r="AL38" s="17">
        <v>15</v>
      </c>
      <c r="AM38" s="17">
        <v>20</v>
      </c>
      <c r="AN38" s="21">
        <v>15</v>
      </c>
      <c r="AO38" s="21">
        <v>15</v>
      </c>
      <c r="AP38" s="17">
        <v>10</v>
      </c>
      <c r="AQ38" s="17">
        <v>15</v>
      </c>
      <c r="AR38" s="17">
        <v>10</v>
      </c>
      <c r="AS38" s="93"/>
      <c r="AT38" s="21">
        <v>20</v>
      </c>
      <c r="AU38" s="21">
        <v>25</v>
      </c>
      <c r="AV38" s="17">
        <v>10</v>
      </c>
      <c r="AW38" s="17">
        <v>15</v>
      </c>
      <c r="AX38" s="21">
        <v>10</v>
      </c>
      <c r="AY38" s="85">
        <v>15</v>
      </c>
      <c r="AZ38" s="17">
        <v>5</v>
      </c>
      <c r="BA38" s="17">
        <v>25</v>
      </c>
      <c r="BB38" s="21">
        <v>15</v>
      </c>
      <c r="BC38" s="17">
        <v>15</v>
      </c>
      <c r="BD38" s="17">
        <v>10</v>
      </c>
      <c r="BE38" s="17">
        <v>10</v>
      </c>
      <c r="BF38" s="54">
        <f t="shared" si="2"/>
        <v>44</v>
      </c>
      <c r="BG38" s="123">
        <f t="shared" si="3"/>
        <v>44</v>
      </c>
      <c r="BH38" s="131"/>
      <c r="BI38" s="124">
        <f t="shared" si="4"/>
        <v>1</v>
      </c>
      <c r="BJ38" s="127"/>
      <c r="BK38" s="16"/>
      <c r="BL38" s="16"/>
      <c r="BM38" s="16"/>
      <c r="BN38" s="125"/>
    </row>
    <row r="39" spans="1:66" s="5" customFormat="1" ht="12.75" customHeight="1" x14ac:dyDescent="0.2">
      <c r="A39" s="23">
        <v>2824</v>
      </c>
      <c r="B39" s="43" t="s">
        <v>89</v>
      </c>
      <c r="C39" s="56">
        <v>35</v>
      </c>
      <c r="D39" s="21" t="s">
        <v>118</v>
      </c>
      <c r="E39" s="21" t="s">
        <v>314</v>
      </c>
      <c r="F39" s="24" t="s">
        <v>5</v>
      </c>
      <c r="G39" s="83">
        <f t="shared" si="0"/>
        <v>35</v>
      </c>
      <c r="H39" s="84">
        <f t="shared" si="1"/>
        <v>725</v>
      </c>
      <c r="I39" s="41"/>
      <c r="J39" s="17">
        <v>5</v>
      </c>
      <c r="K39" s="17">
        <v>10</v>
      </c>
      <c r="L39" s="17">
        <v>30</v>
      </c>
      <c r="M39" s="17">
        <v>20</v>
      </c>
      <c r="N39" s="21">
        <v>25</v>
      </c>
      <c r="O39" s="17">
        <v>10</v>
      </c>
      <c r="P39" s="21">
        <v>10</v>
      </c>
      <c r="Q39" s="17">
        <v>20</v>
      </c>
      <c r="R39" s="17">
        <v>40</v>
      </c>
      <c r="S39" s="17">
        <v>20</v>
      </c>
      <c r="T39" s="93"/>
      <c r="U39" s="93"/>
      <c r="V39" s="17">
        <v>20</v>
      </c>
      <c r="W39" s="17">
        <v>10</v>
      </c>
      <c r="X39" s="21">
        <v>15</v>
      </c>
      <c r="Y39" s="17">
        <v>10</v>
      </c>
      <c r="Z39" s="21">
        <v>20</v>
      </c>
      <c r="AA39" s="17">
        <v>25</v>
      </c>
      <c r="AB39" s="21">
        <v>45</v>
      </c>
      <c r="AC39" s="17">
        <v>15</v>
      </c>
      <c r="AD39" s="17">
        <v>10</v>
      </c>
      <c r="AE39" s="17">
        <v>15</v>
      </c>
      <c r="AF39" s="17">
        <v>15</v>
      </c>
      <c r="AG39" s="17">
        <v>20</v>
      </c>
      <c r="AH39" s="17">
        <v>25</v>
      </c>
      <c r="AI39" s="17">
        <v>10</v>
      </c>
      <c r="AJ39" s="17"/>
      <c r="AK39" s="17">
        <v>10</v>
      </c>
      <c r="AL39" s="17"/>
      <c r="AM39" s="17"/>
      <c r="AN39" s="21">
        <v>10</v>
      </c>
      <c r="AO39" s="21">
        <v>20</v>
      </c>
      <c r="AP39" s="17">
        <v>10</v>
      </c>
      <c r="AQ39" s="17">
        <v>20</v>
      </c>
      <c r="AR39" s="17">
        <v>30</v>
      </c>
      <c r="AS39" s="93"/>
      <c r="AT39" s="21">
        <v>25</v>
      </c>
      <c r="AU39" s="21">
        <v>10</v>
      </c>
      <c r="AV39" s="17"/>
      <c r="AW39" s="17">
        <v>15</v>
      </c>
      <c r="AX39" s="21">
        <v>25</v>
      </c>
      <c r="AY39" s="85">
        <v>20</v>
      </c>
      <c r="AZ39" s="17"/>
      <c r="BA39" s="17">
        <v>20</v>
      </c>
      <c r="BB39" s="21">
        <v>20</v>
      </c>
      <c r="BC39" s="17">
        <v>20</v>
      </c>
      <c r="BD39" s="17">
        <v>10</v>
      </c>
      <c r="BE39" s="17">
        <v>15</v>
      </c>
      <c r="BF39" s="54">
        <f t="shared" si="2"/>
        <v>40</v>
      </c>
      <c r="BG39" s="123">
        <f t="shared" si="3"/>
        <v>40</v>
      </c>
      <c r="BH39" s="126"/>
      <c r="BI39" s="124">
        <f t="shared" si="4"/>
        <v>1</v>
      </c>
      <c r="BJ39" s="127"/>
      <c r="BK39" s="128"/>
      <c r="BL39" s="128"/>
      <c r="BM39" s="128"/>
      <c r="BN39" s="125"/>
    </row>
    <row r="40" spans="1:66" s="5" customFormat="1" ht="12.75" customHeight="1" x14ac:dyDescent="0.2">
      <c r="A40" s="23">
        <v>2701</v>
      </c>
      <c r="B40" s="43" t="s">
        <v>88</v>
      </c>
      <c r="C40" s="56">
        <v>35</v>
      </c>
      <c r="D40" s="21" t="s">
        <v>50</v>
      </c>
      <c r="E40" s="21" t="s">
        <v>11</v>
      </c>
      <c r="F40" s="24" t="s">
        <v>5</v>
      </c>
      <c r="G40" s="83">
        <f t="shared" si="0"/>
        <v>36</v>
      </c>
      <c r="H40" s="84">
        <f t="shared" si="1"/>
        <v>720</v>
      </c>
      <c r="I40" s="41"/>
      <c r="J40" s="17">
        <v>50</v>
      </c>
      <c r="K40" s="17">
        <v>35</v>
      </c>
      <c r="L40" s="17">
        <v>30</v>
      </c>
      <c r="M40" s="17">
        <v>25</v>
      </c>
      <c r="N40" s="21"/>
      <c r="O40" s="17"/>
      <c r="P40" s="21"/>
      <c r="Q40" s="17"/>
      <c r="R40" s="17"/>
      <c r="S40" s="17"/>
      <c r="T40" s="93"/>
      <c r="U40" s="93"/>
      <c r="V40" s="17">
        <v>25</v>
      </c>
      <c r="W40" s="17">
        <v>15</v>
      </c>
      <c r="X40" s="21">
        <v>25</v>
      </c>
      <c r="Y40" s="17">
        <v>40</v>
      </c>
      <c r="Z40" s="21"/>
      <c r="AA40" s="17"/>
      <c r="AB40" s="21">
        <v>50</v>
      </c>
      <c r="AC40" s="17">
        <v>25</v>
      </c>
      <c r="AD40" s="17">
        <v>15</v>
      </c>
      <c r="AE40" s="17">
        <v>15</v>
      </c>
      <c r="AF40" s="17"/>
      <c r="AG40" s="17"/>
      <c r="AH40" s="17">
        <v>25</v>
      </c>
      <c r="AI40" s="17">
        <v>20</v>
      </c>
      <c r="AJ40" s="17">
        <v>30</v>
      </c>
      <c r="AK40" s="17">
        <v>20</v>
      </c>
      <c r="AL40" s="17"/>
      <c r="AM40" s="17"/>
      <c r="AN40" s="21">
        <v>20</v>
      </c>
      <c r="AO40" s="21">
        <v>30</v>
      </c>
      <c r="AP40" s="17">
        <v>40</v>
      </c>
      <c r="AQ40" s="17">
        <v>30</v>
      </c>
      <c r="AR40" s="17">
        <v>20</v>
      </c>
      <c r="AS40" s="93"/>
      <c r="AT40" s="21"/>
      <c r="AU40" s="21"/>
      <c r="AV40" s="17"/>
      <c r="AW40" s="17"/>
      <c r="AX40" s="21"/>
      <c r="AY40" s="85"/>
      <c r="AZ40" s="17"/>
      <c r="BA40" s="17">
        <v>45</v>
      </c>
      <c r="BB40" s="21">
        <v>30</v>
      </c>
      <c r="BC40" s="17">
        <v>15</v>
      </c>
      <c r="BD40" s="17">
        <v>20</v>
      </c>
      <c r="BE40" s="17">
        <v>25</v>
      </c>
      <c r="BF40" s="54">
        <f t="shared" si="2"/>
        <v>26</v>
      </c>
      <c r="BG40" s="123">
        <f t="shared" si="3"/>
        <v>26</v>
      </c>
      <c r="BH40" s="124">
        <f>SUM(BG40:BG44)</f>
        <v>167</v>
      </c>
      <c r="BI40" s="124">
        <f t="shared" si="4"/>
        <v>1</v>
      </c>
      <c r="BJ40" s="124">
        <f>SUM(BI40:BI44)</f>
        <v>5</v>
      </c>
      <c r="BK40" s="130"/>
      <c r="BL40" s="130"/>
      <c r="BM40" s="130"/>
      <c r="BN40" s="125">
        <f>AVERAGE(BH40/BJ40)</f>
        <v>33.4</v>
      </c>
    </row>
    <row r="41" spans="1:66" s="5" customFormat="1" ht="12.75" customHeight="1" x14ac:dyDescent="0.2">
      <c r="A41" s="23">
        <v>4827</v>
      </c>
      <c r="B41" s="43" t="s">
        <v>166</v>
      </c>
      <c r="C41" s="56">
        <v>35</v>
      </c>
      <c r="D41" s="21" t="s">
        <v>163</v>
      </c>
      <c r="E41" s="21" t="s">
        <v>14</v>
      </c>
      <c r="F41" s="24" t="s">
        <v>5</v>
      </c>
      <c r="G41" s="83">
        <f t="shared" si="0"/>
        <v>37</v>
      </c>
      <c r="H41" s="84">
        <f t="shared" si="1"/>
        <v>700</v>
      </c>
      <c r="I41" s="8"/>
      <c r="J41" s="17">
        <v>30</v>
      </c>
      <c r="K41" s="17">
        <v>40</v>
      </c>
      <c r="L41" s="17"/>
      <c r="M41" s="17"/>
      <c r="N41" s="21">
        <v>10</v>
      </c>
      <c r="O41" s="17">
        <v>30</v>
      </c>
      <c r="P41" s="21">
        <v>15</v>
      </c>
      <c r="Q41" s="17">
        <v>15</v>
      </c>
      <c r="R41" s="17">
        <v>10</v>
      </c>
      <c r="S41" s="17">
        <v>10</v>
      </c>
      <c r="T41" s="93"/>
      <c r="U41" s="93"/>
      <c r="V41" s="17">
        <v>20</v>
      </c>
      <c r="W41" s="17">
        <v>10</v>
      </c>
      <c r="X41" s="21">
        <v>15</v>
      </c>
      <c r="Y41" s="17">
        <v>20</v>
      </c>
      <c r="Z41" s="21">
        <v>15</v>
      </c>
      <c r="AA41" s="17">
        <v>30</v>
      </c>
      <c r="AB41" s="21">
        <v>10</v>
      </c>
      <c r="AC41" s="17">
        <v>20</v>
      </c>
      <c r="AD41" s="17">
        <v>10</v>
      </c>
      <c r="AE41" s="17">
        <v>20</v>
      </c>
      <c r="AF41" s="17">
        <v>15</v>
      </c>
      <c r="AG41" s="17">
        <v>35</v>
      </c>
      <c r="AH41" s="17"/>
      <c r="AI41" s="17"/>
      <c r="AJ41" s="17">
        <v>10</v>
      </c>
      <c r="AK41" s="17">
        <v>15</v>
      </c>
      <c r="AL41" s="17"/>
      <c r="AM41" s="17">
        <v>20</v>
      </c>
      <c r="AN41" s="21">
        <v>30</v>
      </c>
      <c r="AO41" s="21">
        <v>10</v>
      </c>
      <c r="AP41" s="17">
        <v>10</v>
      </c>
      <c r="AQ41" s="17">
        <v>25</v>
      </c>
      <c r="AR41" s="17">
        <v>10</v>
      </c>
      <c r="AS41" s="93"/>
      <c r="AT41" s="21">
        <v>5</v>
      </c>
      <c r="AU41" s="21">
        <v>20</v>
      </c>
      <c r="AV41" s="17"/>
      <c r="AW41" s="17">
        <v>20</v>
      </c>
      <c r="AX41" s="21">
        <v>10</v>
      </c>
      <c r="AY41" s="85">
        <v>15</v>
      </c>
      <c r="AZ41" s="17">
        <v>15</v>
      </c>
      <c r="BA41" s="17">
        <v>20</v>
      </c>
      <c r="BB41" s="21">
        <v>15</v>
      </c>
      <c r="BC41" s="17">
        <v>5</v>
      </c>
      <c r="BD41" s="17">
        <v>40</v>
      </c>
      <c r="BE41" s="17">
        <v>25</v>
      </c>
      <c r="BF41" s="54">
        <f t="shared" si="2"/>
        <v>39</v>
      </c>
      <c r="BG41" s="123">
        <f t="shared" si="3"/>
        <v>39</v>
      </c>
      <c r="BH41" s="124"/>
      <c r="BI41" s="124">
        <f t="shared" si="4"/>
        <v>1</v>
      </c>
      <c r="BJ41" s="127"/>
      <c r="BK41" s="128"/>
      <c r="BL41" s="128"/>
      <c r="BM41" s="128"/>
      <c r="BN41" s="125"/>
    </row>
    <row r="42" spans="1:66" s="5" customFormat="1" ht="12.75" customHeight="1" x14ac:dyDescent="0.2">
      <c r="A42" s="23">
        <v>5322</v>
      </c>
      <c r="B42" s="43" t="s">
        <v>263</v>
      </c>
      <c r="C42" s="56">
        <v>35</v>
      </c>
      <c r="D42" s="21" t="s">
        <v>210</v>
      </c>
      <c r="E42" s="21" t="s">
        <v>212</v>
      </c>
      <c r="F42" s="24" t="s">
        <v>5</v>
      </c>
      <c r="G42" s="83">
        <f t="shared" si="0"/>
        <v>38</v>
      </c>
      <c r="H42" s="84">
        <f t="shared" si="1"/>
        <v>685</v>
      </c>
      <c r="I42" s="41"/>
      <c r="J42" s="17">
        <v>10</v>
      </c>
      <c r="K42" s="17">
        <v>5</v>
      </c>
      <c r="L42" s="17">
        <v>15</v>
      </c>
      <c r="M42" s="17">
        <v>20</v>
      </c>
      <c r="N42" s="21">
        <v>20</v>
      </c>
      <c r="O42" s="17">
        <v>5</v>
      </c>
      <c r="P42" s="21">
        <v>10</v>
      </c>
      <c r="Q42" s="17">
        <v>10</v>
      </c>
      <c r="R42" s="17">
        <v>10</v>
      </c>
      <c r="S42" s="17">
        <v>20</v>
      </c>
      <c r="T42" s="93"/>
      <c r="U42" s="93"/>
      <c r="V42" s="17">
        <v>20</v>
      </c>
      <c r="W42" s="17">
        <v>25</v>
      </c>
      <c r="X42" s="21">
        <v>15</v>
      </c>
      <c r="Y42" s="17">
        <v>15</v>
      </c>
      <c r="Z42" s="21">
        <v>20</v>
      </c>
      <c r="AA42" s="17">
        <v>20</v>
      </c>
      <c r="AB42" s="21">
        <v>20</v>
      </c>
      <c r="AC42" s="17">
        <v>10</v>
      </c>
      <c r="AD42" s="17"/>
      <c r="AE42" s="17">
        <v>15</v>
      </c>
      <c r="AF42" s="17"/>
      <c r="AG42" s="17">
        <v>25</v>
      </c>
      <c r="AH42" s="17">
        <v>15</v>
      </c>
      <c r="AI42" s="17">
        <v>10</v>
      </c>
      <c r="AJ42" s="17">
        <v>10</v>
      </c>
      <c r="AK42" s="17">
        <v>10</v>
      </c>
      <c r="AL42" s="17">
        <v>10</v>
      </c>
      <c r="AM42" s="17">
        <v>25</v>
      </c>
      <c r="AN42" s="21"/>
      <c r="AO42" s="21"/>
      <c r="AP42" s="17">
        <v>25</v>
      </c>
      <c r="AQ42" s="17">
        <v>20</v>
      </c>
      <c r="AR42" s="17">
        <v>15</v>
      </c>
      <c r="AS42" s="93"/>
      <c r="AT42" s="21">
        <v>10</v>
      </c>
      <c r="AU42" s="21">
        <v>15</v>
      </c>
      <c r="AV42" s="17">
        <v>20</v>
      </c>
      <c r="AW42" s="17">
        <v>20</v>
      </c>
      <c r="AX42" s="21">
        <v>25</v>
      </c>
      <c r="AY42" s="85">
        <v>40</v>
      </c>
      <c r="AZ42" s="17">
        <v>15</v>
      </c>
      <c r="BA42" s="17">
        <v>20</v>
      </c>
      <c r="BB42" s="21">
        <v>20</v>
      </c>
      <c r="BC42" s="17">
        <v>20</v>
      </c>
      <c r="BD42" s="17">
        <v>20</v>
      </c>
      <c r="BE42" s="17">
        <v>10</v>
      </c>
      <c r="BF42" s="54">
        <f t="shared" si="2"/>
        <v>41</v>
      </c>
      <c r="BG42" s="123">
        <f t="shared" si="3"/>
        <v>41</v>
      </c>
      <c r="BH42" s="126"/>
      <c r="BI42" s="124">
        <f t="shared" si="4"/>
        <v>1</v>
      </c>
      <c r="BJ42" s="127"/>
      <c r="BK42" s="128"/>
      <c r="BL42" s="128"/>
      <c r="BM42" s="128"/>
      <c r="BN42" s="125"/>
    </row>
    <row r="43" spans="1:66" s="5" customFormat="1" ht="12.75" customHeight="1" x14ac:dyDescent="0.2">
      <c r="A43" s="23">
        <v>3411</v>
      </c>
      <c r="B43" s="43" t="s">
        <v>122</v>
      </c>
      <c r="C43" s="56">
        <v>35</v>
      </c>
      <c r="D43" s="21" t="s">
        <v>123</v>
      </c>
      <c r="E43" s="21" t="s">
        <v>203</v>
      </c>
      <c r="F43" s="24" t="s">
        <v>5</v>
      </c>
      <c r="G43" s="83">
        <f t="shared" si="0"/>
        <v>39</v>
      </c>
      <c r="H43" s="84">
        <f t="shared" si="1"/>
        <v>680</v>
      </c>
      <c r="I43" s="41"/>
      <c r="J43" s="17">
        <v>20</v>
      </c>
      <c r="K43" s="17">
        <v>20</v>
      </c>
      <c r="L43" s="17">
        <v>30</v>
      </c>
      <c r="M43" s="17">
        <v>40</v>
      </c>
      <c r="N43" s="21">
        <v>15</v>
      </c>
      <c r="O43" s="17">
        <v>25</v>
      </c>
      <c r="P43" s="21">
        <v>15</v>
      </c>
      <c r="Q43" s="17"/>
      <c r="R43" s="17"/>
      <c r="S43" s="17"/>
      <c r="T43" s="93"/>
      <c r="U43" s="93"/>
      <c r="V43" s="17">
        <v>15</v>
      </c>
      <c r="W43" s="17">
        <v>10</v>
      </c>
      <c r="X43" s="21">
        <v>10</v>
      </c>
      <c r="Y43" s="17">
        <v>25</v>
      </c>
      <c r="Z43" s="21">
        <v>10</v>
      </c>
      <c r="AA43" s="17">
        <v>25</v>
      </c>
      <c r="AB43" s="21">
        <v>20</v>
      </c>
      <c r="AC43" s="17">
        <v>35</v>
      </c>
      <c r="AD43" s="17">
        <v>25</v>
      </c>
      <c r="AE43" s="17">
        <v>20</v>
      </c>
      <c r="AF43" s="17"/>
      <c r="AG43" s="17"/>
      <c r="AH43" s="17">
        <v>20</v>
      </c>
      <c r="AI43" s="17"/>
      <c r="AJ43" s="17">
        <v>15</v>
      </c>
      <c r="AK43" s="17">
        <v>20</v>
      </c>
      <c r="AL43" s="17"/>
      <c r="AM43" s="17"/>
      <c r="AN43" s="21">
        <v>10</v>
      </c>
      <c r="AO43" s="21">
        <v>20</v>
      </c>
      <c r="AP43" s="17">
        <v>20</v>
      </c>
      <c r="AQ43" s="17">
        <v>50</v>
      </c>
      <c r="AR43" s="17">
        <v>25</v>
      </c>
      <c r="AS43" s="93"/>
      <c r="AT43" s="21">
        <v>20</v>
      </c>
      <c r="AU43" s="21"/>
      <c r="AV43" s="17">
        <v>20</v>
      </c>
      <c r="AW43" s="17">
        <v>30</v>
      </c>
      <c r="AX43" s="21">
        <v>10</v>
      </c>
      <c r="AY43" s="85">
        <v>25</v>
      </c>
      <c r="AZ43" s="17"/>
      <c r="BA43" s="17"/>
      <c r="BB43" s="21"/>
      <c r="BC43" s="17"/>
      <c r="BD43" s="17">
        <v>15</v>
      </c>
      <c r="BE43" s="17">
        <v>20</v>
      </c>
      <c r="BF43" s="54">
        <f t="shared" si="2"/>
        <v>32</v>
      </c>
      <c r="BG43" s="123">
        <f t="shared" si="3"/>
        <v>32</v>
      </c>
      <c r="BH43" s="127"/>
      <c r="BI43" s="124">
        <f t="shared" si="4"/>
        <v>1</v>
      </c>
      <c r="BJ43" s="127"/>
      <c r="BK43" s="129"/>
      <c r="BL43" s="129"/>
      <c r="BM43" s="129"/>
      <c r="BN43" s="125"/>
    </row>
    <row r="44" spans="1:66" s="5" customFormat="1" ht="12.75" customHeight="1" x14ac:dyDescent="0.2">
      <c r="A44" s="15">
        <v>906</v>
      </c>
      <c r="B44" s="44" t="s">
        <v>80</v>
      </c>
      <c r="C44" s="56">
        <v>35</v>
      </c>
      <c r="D44" s="17" t="s">
        <v>31</v>
      </c>
      <c r="E44" s="17" t="s">
        <v>26</v>
      </c>
      <c r="F44" s="16" t="s">
        <v>5</v>
      </c>
      <c r="G44" s="83">
        <f t="shared" si="0"/>
        <v>40</v>
      </c>
      <c r="H44" s="84">
        <f t="shared" si="1"/>
        <v>675</v>
      </c>
      <c r="I44" s="41"/>
      <c r="J44" s="17">
        <v>15</v>
      </c>
      <c r="K44" s="17">
        <v>30</v>
      </c>
      <c r="L44" s="17"/>
      <c r="M44" s="17"/>
      <c r="N44" s="21">
        <v>15</v>
      </c>
      <c r="O44" s="17">
        <v>35</v>
      </c>
      <c r="P44" s="21">
        <v>10</v>
      </c>
      <c r="Q44" s="17">
        <v>25</v>
      </c>
      <c r="R44" s="17"/>
      <c r="S44" s="17"/>
      <c r="T44" s="93"/>
      <c r="U44" s="93"/>
      <c r="V44" s="17">
        <v>30</v>
      </c>
      <c r="W44" s="17">
        <v>30</v>
      </c>
      <c r="X44" s="21">
        <v>25</v>
      </c>
      <c r="Y44" s="17">
        <v>15</v>
      </c>
      <c r="Z44" s="21"/>
      <c r="AA44" s="17"/>
      <c r="AB44" s="21">
        <v>25</v>
      </c>
      <c r="AC44" s="17">
        <v>20</v>
      </c>
      <c r="AD44" s="17">
        <v>45</v>
      </c>
      <c r="AE44" s="17">
        <v>30</v>
      </c>
      <c r="AF44" s="17">
        <v>10</v>
      </c>
      <c r="AG44" s="17">
        <v>15</v>
      </c>
      <c r="AH44" s="17"/>
      <c r="AI44" s="17"/>
      <c r="AJ44" s="17">
        <v>10</v>
      </c>
      <c r="AK44" s="17">
        <v>30</v>
      </c>
      <c r="AL44" s="17">
        <v>20</v>
      </c>
      <c r="AM44" s="17">
        <v>15</v>
      </c>
      <c r="AN44" s="21">
        <v>20</v>
      </c>
      <c r="AO44" s="21">
        <v>30</v>
      </c>
      <c r="AP44" s="17">
        <v>20</v>
      </c>
      <c r="AQ44" s="17">
        <v>25</v>
      </c>
      <c r="AR44" s="17"/>
      <c r="AS44" s="93"/>
      <c r="AT44" s="21"/>
      <c r="AU44" s="21">
        <v>20</v>
      </c>
      <c r="AV44" s="17"/>
      <c r="AW44" s="17"/>
      <c r="AX44" s="21"/>
      <c r="AY44" s="85"/>
      <c r="AZ44" s="17">
        <v>15</v>
      </c>
      <c r="BA44" s="17">
        <v>25</v>
      </c>
      <c r="BB44" s="21">
        <v>30</v>
      </c>
      <c r="BC44" s="17">
        <v>40</v>
      </c>
      <c r="BD44" s="17"/>
      <c r="BE44" s="17"/>
      <c r="BF44" s="54">
        <f t="shared" si="2"/>
        <v>29</v>
      </c>
      <c r="BG44" s="123">
        <f t="shared" si="3"/>
        <v>29</v>
      </c>
      <c r="BH44" s="126"/>
      <c r="BI44" s="124">
        <f t="shared" si="4"/>
        <v>1</v>
      </c>
      <c r="BJ44" s="127"/>
      <c r="BK44" s="130"/>
      <c r="BL44" s="130"/>
      <c r="BM44" s="130"/>
      <c r="BN44" s="125"/>
    </row>
    <row r="45" spans="1:66" s="5" customFormat="1" ht="12.75" customHeight="1" x14ac:dyDescent="0.2">
      <c r="A45" s="23">
        <v>4803</v>
      </c>
      <c r="B45" s="43" t="s">
        <v>166</v>
      </c>
      <c r="C45" s="56">
        <v>35</v>
      </c>
      <c r="D45" s="21" t="s">
        <v>154</v>
      </c>
      <c r="E45" s="21" t="s">
        <v>141</v>
      </c>
      <c r="F45" s="24" t="s">
        <v>5</v>
      </c>
      <c r="G45" s="83">
        <f t="shared" si="0"/>
        <v>41</v>
      </c>
      <c r="H45" s="84">
        <f t="shared" si="1"/>
        <v>660</v>
      </c>
      <c r="I45" s="41"/>
      <c r="J45" s="17"/>
      <c r="K45" s="17">
        <v>25</v>
      </c>
      <c r="L45" s="17">
        <v>10</v>
      </c>
      <c r="M45" s="17">
        <v>20</v>
      </c>
      <c r="N45" s="21">
        <v>25</v>
      </c>
      <c r="O45" s="17">
        <v>20</v>
      </c>
      <c r="P45" s="21">
        <v>20</v>
      </c>
      <c r="Q45" s="17">
        <v>40</v>
      </c>
      <c r="R45" s="17"/>
      <c r="S45" s="17"/>
      <c r="T45" s="93"/>
      <c r="U45" s="93"/>
      <c r="V45" s="17">
        <v>20</v>
      </c>
      <c r="W45" s="17">
        <v>35</v>
      </c>
      <c r="X45" s="21">
        <v>40</v>
      </c>
      <c r="Y45" s="17">
        <v>20</v>
      </c>
      <c r="Z45" s="21"/>
      <c r="AA45" s="17"/>
      <c r="AB45" s="21"/>
      <c r="AC45" s="17">
        <v>20</v>
      </c>
      <c r="AD45" s="17">
        <v>25</v>
      </c>
      <c r="AE45" s="17">
        <v>40</v>
      </c>
      <c r="AF45" s="17">
        <v>20</v>
      </c>
      <c r="AG45" s="17">
        <v>25</v>
      </c>
      <c r="AH45" s="17"/>
      <c r="AI45" s="17"/>
      <c r="AJ45" s="17"/>
      <c r="AK45" s="17">
        <v>25</v>
      </c>
      <c r="AL45" s="17"/>
      <c r="AM45" s="17"/>
      <c r="AN45" s="21">
        <v>20</v>
      </c>
      <c r="AO45" s="21">
        <v>30</v>
      </c>
      <c r="AP45" s="17"/>
      <c r="AQ45" s="17"/>
      <c r="AR45" s="17"/>
      <c r="AS45" s="93"/>
      <c r="AT45" s="21"/>
      <c r="AU45" s="21"/>
      <c r="AV45" s="17"/>
      <c r="AW45" s="17"/>
      <c r="AX45" s="21">
        <v>40</v>
      </c>
      <c r="AY45" s="85">
        <v>40</v>
      </c>
      <c r="AZ45" s="17"/>
      <c r="BA45" s="17">
        <v>35</v>
      </c>
      <c r="BB45" s="21"/>
      <c r="BC45" s="17"/>
      <c r="BD45" s="17">
        <v>25</v>
      </c>
      <c r="BE45" s="17">
        <v>40</v>
      </c>
      <c r="BF45" s="54">
        <f t="shared" si="2"/>
        <v>24</v>
      </c>
      <c r="BG45" s="123">
        <f t="shared" si="3"/>
        <v>24</v>
      </c>
      <c r="BH45" s="127"/>
      <c r="BI45" s="124">
        <f t="shared" si="4"/>
        <v>1</v>
      </c>
      <c r="BJ45" s="127"/>
      <c r="BK45" s="128"/>
      <c r="BL45" s="128"/>
      <c r="BM45" s="128"/>
      <c r="BN45" s="125"/>
    </row>
    <row r="46" spans="1:66" s="5" customFormat="1" ht="12.75" customHeight="1" x14ac:dyDescent="0.2">
      <c r="A46" s="23">
        <v>4825</v>
      </c>
      <c r="B46" s="43" t="s">
        <v>166</v>
      </c>
      <c r="C46" s="56">
        <v>35</v>
      </c>
      <c r="D46" s="97" t="s">
        <v>265</v>
      </c>
      <c r="E46" s="97" t="s">
        <v>28</v>
      </c>
      <c r="F46" s="24" t="s">
        <v>5</v>
      </c>
      <c r="G46" s="83">
        <f t="shared" si="0"/>
        <v>42</v>
      </c>
      <c r="H46" s="84">
        <f t="shared" si="1"/>
        <v>645</v>
      </c>
      <c r="I46" s="8"/>
      <c r="J46" s="17"/>
      <c r="K46" s="17"/>
      <c r="L46" s="17"/>
      <c r="M46" s="17"/>
      <c r="N46" s="21">
        <v>40</v>
      </c>
      <c r="O46" s="17">
        <v>30</v>
      </c>
      <c r="P46" s="21">
        <v>30</v>
      </c>
      <c r="Q46" s="17">
        <v>35</v>
      </c>
      <c r="R46" s="17"/>
      <c r="S46" s="17"/>
      <c r="T46" s="93"/>
      <c r="U46" s="93"/>
      <c r="V46" s="17">
        <v>30</v>
      </c>
      <c r="W46" s="17">
        <v>35</v>
      </c>
      <c r="X46" s="21">
        <v>45</v>
      </c>
      <c r="Y46" s="17">
        <v>40</v>
      </c>
      <c r="Z46" s="21">
        <v>25</v>
      </c>
      <c r="AA46" s="17">
        <v>25</v>
      </c>
      <c r="AB46" s="21"/>
      <c r="AC46" s="17"/>
      <c r="AD46" s="17"/>
      <c r="AE46" s="17"/>
      <c r="AF46" s="17">
        <v>30</v>
      </c>
      <c r="AG46" s="17">
        <v>25</v>
      </c>
      <c r="AH46" s="17"/>
      <c r="AI46" s="17"/>
      <c r="AJ46" s="17"/>
      <c r="AK46" s="17">
        <v>40</v>
      </c>
      <c r="AL46" s="17"/>
      <c r="AM46" s="17"/>
      <c r="AN46" s="21"/>
      <c r="AO46" s="21">
        <v>25</v>
      </c>
      <c r="AP46" s="17"/>
      <c r="AQ46" s="17">
        <v>50</v>
      </c>
      <c r="AR46" s="17"/>
      <c r="AS46" s="93"/>
      <c r="AT46" s="21"/>
      <c r="AU46" s="21"/>
      <c r="AV46" s="17"/>
      <c r="AW46" s="17"/>
      <c r="AX46" s="21"/>
      <c r="AY46" s="85"/>
      <c r="AZ46" s="17"/>
      <c r="BA46" s="17"/>
      <c r="BB46" s="21">
        <v>30</v>
      </c>
      <c r="BC46" s="17">
        <v>20</v>
      </c>
      <c r="BD46" s="135">
        <v>50</v>
      </c>
      <c r="BE46" s="17">
        <v>40</v>
      </c>
      <c r="BF46" s="54">
        <f t="shared" si="2"/>
        <v>19</v>
      </c>
      <c r="BG46" s="123">
        <f t="shared" si="3"/>
        <v>19</v>
      </c>
      <c r="BH46" s="131"/>
      <c r="BI46" s="124">
        <f t="shared" si="4"/>
        <v>1</v>
      </c>
      <c r="BJ46" s="127"/>
      <c r="BK46" s="128"/>
      <c r="BL46" s="128"/>
      <c r="BM46" s="128"/>
      <c r="BN46" s="125"/>
    </row>
    <row r="47" spans="1:66" s="5" customFormat="1" ht="12.75" customHeight="1" x14ac:dyDescent="0.2">
      <c r="A47" s="23">
        <v>4061</v>
      </c>
      <c r="B47" s="43" t="s">
        <v>110</v>
      </c>
      <c r="C47" s="56">
        <v>22</v>
      </c>
      <c r="D47" s="21" t="s">
        <v>379</v>
      </c>
      <c r="E47" s="21" t="s">
        <v>24</v>
      </c>
      <c r="F47" s="24" t="s">
        <v>5</v>
      </c>
      <c r="G47" s="83">
        <f t="shared" si="0"/>
        <v>43</v>
      </c>
      <c r="H47" s="84">
        <f t="shared" si="1"/>
        <v>625</v>
      </c>
      <c r="I47" s="41"/>
      <c r="J47" s="17"/>
      <c r="K47" s="17"/>
      <c r="L47" s="17">
        <v>20</v>
      </c>
      <c r="M47" s="17">
        <v>35</v>
      </c>
      <c r="N47" s="21">
        <v>15</v>
      </c>
      <c r="O47" s="17">
        <v>35</v>
      </c>
      <c r="P47" s="21">
        <v>20</v>
      </c>
      <c r="Q47" s="17">
        <v>20</v>
      </c>
      <c r="R47" s="17">
        <v>30</v>
      </c>
      <c r="S47" s="17">
        <v>10</v>
      </c>
      <c r="T47" s="93"/>
      <c r="U47" s="93"/>
      <c r="V47" s="17"/>
      <c r="W47" s="17"/>
      <c r="X47" s="21">
        <v>20</v>
      </c>
      <c r="Y47" s="17">
        <v>20</v>
      </c>
      <c r="Z47" s="21"/>
      <c r="AA47" s="17"/>
      <c r="AB47" s="21"/>
      <c r="AC47" s="17">
        <v>35</v>
      </c>
      <c r="AD47" s="17">
        <v>10</v>
      </c>
      <c r="AE47" s="17">
        <v>35</v>
      </c>
      <c r="AF47" s="17"/>
      <c r="AG47" s="17"/>
      <c r="AH47" s="17">
        <v>15</v>
      </c>
      <c r="AI47" s="17">
        <v>20</v>
      </c>
      <c r="AJ47" s="17">
        <v>20</v>
      </c>
      <c r="AK47" s="17">
        <v>20</v>
      </c>
      <c r="AL47" s="17"/>
      <c r="AM47" s="17">
        <v>20</v>
      </c>
      <c r="AN47" s="21"/>
      <c r="AO47" s="21"/>
      <c r="AP47" s="17">
        <v>20</v>
      </c>
      <c r="AQ47" s="17">
        <v>40</v>
      </c>
      <c r="AR47" s="17"/>
      <c r="AS47" s="93"/>
      <c r="AT47" s="21">
        <v>20</v>
      </c>
      <c r="AU47" s="21">
        <v>15</v>
      </c>
      <c r="AV47" s="17"/>
      <c r="AW47" s="17"/>
      <c r="AX47" s="21"/>
      <c r="AY47" s="85"/>
      <c r="AZ47" s="17">
        <v>15</v>
      </c>
      <c r="BA47" s="17">
        <v>25</v>
      </c>
      <c r="BB47" s="21">
        <v>30</v>
      </c>
      <c r="BC47" s="17">
        <v>15</v>
      </c>
      <c r="BD47" s="17">
        <v>15</v>
      </c>
      <c r="BE47" s="17">
        <v>30</v>
      </c>
      <c r="BF47" s="54">
        <f t="shared" si="2"/>
        <v>28</v>
      </c>
      <c r="BG47" s="123">
        <f t="shared" si="3"/>
        <v>28</v>
      </c>
      <c r="BH47" s="126"/>
      <c r="BI47" s="124">
        <f t="shared" si="4"/>
        <v>1</v>
      </c>
      <c r="BJ47" s="127"/>
      <c r="BK47" s="130"/>
      <c r="BL47" s="130"/>
      <c r="BM47" s="130"/>
      <c r="BN47" s="125"/>
    </row>
    <row r="48" spans="1:66" ht="12.75" customHeight="1" x14ac:dyDescent="0.2">
      <c r="A48" s="23">
        <v>3401</v>
      </c>
      <c r="B48" s="43" t="s">
        <v>122</v>
      </c>
      <c r="C48" s="56">
        <v>35</v>
      </c>
      <c r="D48" s="21" t="s">
        <v>56</v>
      </c>
      <c r="E48" s="21" t="s">
        <v>24</v>
      </c>
      <c r="F48" s="24" t="s">
        <v>5</v>
      </c>
      <c r="G48" s="83">
        <f t="shared" si="0"/>
        <v>44</v>
      </c>
      <c r="H48" s="84">
        <f t="shared" si="1"/>
        <v>615</v>
      </c>
      <c r="I48" s="41"/>
      <c r="J48" s="17"/>
      <c r="K48" s="17"/>
      <c r="L48" s="17"/>
      <c r="M48" s="17"/>
      <c r="N48" s="21">
        <v>20</v>
      </c>
      <c r="O48" s="17">
        <v>25</v>
      </c>
      <c r="P48" s="21">
        <v>30</v>
      </c>
      <c r="Q48" s="17"/>
      <c r="R48" s="17"/>
      <c r="S48" s="17"/>
      <c r="T48" s="93"/>
      <c r="U48" s="93"/>
      <c r="V48" s="17">
        <v>20</v>
      </c>
      <c r="W48" s="17">
        <v>35</v>
      </c>
      <c r="X48" s="21"/>
      <c r="Y48" s="17"/>
      <c r="Z48" s="21">
        <v>10</v>
      </c>
      <c r="AA48" s="17">
        <v>25</v>
      </c>
      <c r="AB48" s="21">
        <v>20</v>
      </c>
      <c r="AC48" s="17">
        <v>30</v>
      </c>
      <c r="AD48" s="17">
        <v>10</v>
      </c>
      <c r="AE48" s="17">
        <v>20</v>
      </c>
      <c r="AF48" s="17"/>
      <c r="AG48" s="17"/>
      <c r="AH48" s="17"/>
      <c r="AI48" s="17"/>
      <c r="AJ48" s="17"/>
      <c r="AK48" s="17">
        <v>35</v>
      </c>
      <c r="AL48" s="17"/>
      <c r="AM48" s="17"/>
      <c r="AN48" s="21"/>
      <c r="AO48" s="21">
        <v>25</v>
      </c>
      <c r="AP48" s="17">
        <v>25</v>
      </c>
      <c r="AQ48" s="17">
        <v>25</v>
      </c>
      <c r="AR48" s="17">
        <v>25</v>
      </c>
      <c r="AS48" s="93"/>
      <c r="AT48" s="21">
        <v>30</v>
      </c>
      <c r="AU48" s="21"/>
      <c r="AV48" s="17">
        <v>30</v>
      </c>
      <c r="AW48" s="17">
        <v>35</v>
      </c>
      <c r="AX48" s="21">
        <v>30</v>
      </c>
      <c r="AY48" s="85">
        <v>25</v>
      </c>
      <c r="AZ48" s="17"/>
      <c r="BA48" s="17">
        <v>35</v>
      </c>
      <c r="BB48" s="21"/>
      <c r="BC48" s="17"/>
      <c r="BD48" s="17">
        <v>25</v>
      </c>
      <c r="BE48" s="17">
        <v>25</v>
      </c>
      <c r="BF48" s="54">
        <f t="shared" si="2"/>
        <v>24</v>
      </c>
      <c r="BG48" s="123">
        <f t="shared" si="3"/>
        <v>24</v>
      </c>
      <c r="BH48" s="124">
        <f>SUM(BG48:BG56)</f>
        <v>257</v>
      </c>
      <c r="BI48" s="124">
        <f t="shared" si="4"/>
        <v>1</v>
      </c>
      <c r="BJ48" s="124">
        <f>SUM(BI48:BI56)</f>
        <v>9</v>
      </c>
      <c r="BK48" s="130"/>
      <c r="BL48" s="130"/>
      <c r="BM48" s="130"/>
      <c r="BN48" s="125">
        <f>AVERAGE(BH48/BJ48)</f>
        <v>28.555555555555557</v>
      </c>
    </row>
    <row r="49" spans="1:66" s="5" customFormat="1" ht="12.75" customHeight="1" x14ac:dyDescent="0.2">
      <c r="A49" s="23">
        <v>5301</v>
      </c>
      <c r="B49" s="43" t="s">
        <v>263</v>
      </c>
      <c r="C49" s="56">
        <v>35</v>
      </c>
      <c r="D49" s="21" t="s">
        <v>173</v>
      </c>
      <c r="E49" s="21" t="s">
        <v>28</v>
      </c>
      <c r="F49" s="24" t="s">
        <v>5</v>
      </c>
      <c r="G49" s="83">
        <f t="shared" si="0"/>
        <v>45</v>
      </c>
      <c r="H49" s="84">
        <f t="shared" si="1"/>
        <v>610</v>
      </c>
      <c r="I49" s="41"/>
      <c r="J49" s="17">
        <v>10</v>
      </c>
      <c r="K49" s="17">
        <v>20</v>
      </c>
      <c r="L49" s="17">
        <v>15</v>
      </c>
      <c r="M49" s="17">
        <v>15</v>
      </c>
      <c r="N49" s="21">
        <v>30</v>
      </c>
      <c r="O49" s="17">
        <v>20</v>
      </c>
      <c r="P49" s="21">
        <v>15</v>
      </c>
      <c r="Q49" s="17">
        <v>20</v>
      </c>
      <c r="R49" s="17">
        <v>20</v>
      </c>
      <c r="S49" s="17">
        <v>20</v>
      </c>
      <c r="T49" s="93"/>
      <c r="U49" s="93"/>
      <c r="V49" s="17">
        <v>10</v>
      </c>
      <c r="W49" s="17"/>
      <c r="X49" s="21"/>
      <c r="Y49" s="17"/>
      <c r="Z49" s="21">
        <v>10</v>
      </c>
      <c r="AA49" s="17">
        <v>20</v>
      </c>
      <c r="AB49" s="21">
        <v>10</v>
      </c>
      <c r="AC49" s="17">
        <v>25</v>
      </c>
      <c r="AD49" s="17">
        <v>20</v>
      </c>
      <c r="AE49" s="17">
        <v>15</v>
      </c>
      <c r="AF49" s="17"/>
      <c r="AG49" s="17">
        <v>10</v>
      </c>
      <c r="AH49" s="17"/>
      <c r="AI49" s="17"/>
      <c r="AJ49" s="17">
        <v>20</v>
      </c>
      <c r="AK49" s="17">
        <v>20</v>
      </c>
      <c r="AL49" s="17">
        <v>25</v>
      </c>
      <c r="AM49" s="17">
        <v>20</v>
      </c>
      <c r="AN49" s="21"/>
      <c r="AO49" s="21"/>
      <c r="AP49" s="17">
        <v>20</v>
      </c>
      <c r="AQ49" s="17">
        <v>10</v>
      </c>
      <c r="AR49" s="17"/>
      <c r="AS49" s="93"/>
      <c r="AT49" s="21"/>
      <c r="AU49" s="21"/>
      <c r="AV49" s="17">
        <v>25</v>
      </c>
      <c r="AW49" s="17">
        <v>20</v>
      </c>
      <c r="AX49" s="21">
        <v>20</v>
      </c>
      <c r="AY49" s="85">
        <v>10</v>
      </c>
      <c r="AZ49" s="17">
        <v>20</v>
      </c>
      <c r="BA49" s="17">
        <v>10</v>
      </c>
      <c r="BB49" s="21">
        <v>10</v>
      </c>
      <c r="BC49" s="17">
        <v>40</v>
      </c>
      <c r="BD49" s="17">
        <v>25</v>
      </c>
      <c r="BE49" s="17">
        <v>10</v>
      </c>
      <c r="BF49" s="54">
        <f t="shared" si="2"/>
        <v>34</v>
      </c>
      <c r="BG49" s="123">
        <f t="shared" si="3"/>
        <v>34</v>
      </c>
      <c r="BH49" s="124">
        <f>SUM(BG49:BG66)</f>
        <v>492</v>
      </c>
      <c r="BI49" s="124">
        <f t="shared" si="4"/>
        <v>1</v>
      </c>
      <c r="BJ49" s="124">
        <f>SUM(BI49:BI66)</f>
        <v>18</v>
      </c>
      <c r="BK49" s="130"/>
      <c r="BL49" s="130"/>
      <c r="BM49" s="130"/>
      <c r="BN49" s="125">
        <f>AVERAGE(BH49/BJ49)</f>
        <v>27.333333333333332</v>
      </c>
    </row>
    <row r="50" spans="1:66" s="5" customFormat="1" ht="12.75" customHeight="1" x14ac:dyDescent="0.2">
      <c r="A50" s="23">
        <v>3334</v>
      </c>
      <c r="B50" s="43" t="s">
        <v>90</v>
      </c>
      <c r="C50" s="56">
        <v>35</v>
      </c>
      <c r="D50" s="21" t="s">
        <v>150</v>
      </c>
      <c r="E50" s="21" t="s">
        <v>151</v>
      </c>
      <c r="F50" s="24" t="s">
        <v>5</v>
      </c>
      <c r="G50" s="83">
        <f t="shared" si="0"/>
        <v>46</v>
      </c>
      <c r="H50" s="84">
        <f t="shared" si="1"/>
        <v>600</v>
      </c>
      <c r="I50" s="41"/>
      <c r="J50" s="17">
        <v>45</v>
      </c>
      <c r="K50" s="17">
        <v>20</v>
      </c>
      <c r="L50" s="17">
        <v>20</v>
      </c>
      <c r="M50" s="17">
        <v>25</v>
      </c>
      <c r="N50" s="21"/>
      <c r="O50" s="17"/>
      <c r="P50" s="21">
        <v>25</v>
      </c>
      <c r="Q50" s="17">
        <v>25</v>
      </c>
      <c r="R50" s="17">
        <v>20</v>
      </c>
      <c r="S50" s="17">
        <v>30</v>
      </c>
      <c r="T50" s="93"/>
      <c r="U50" s="93"/>
      <c r="V50" s="17">
        <v>40</v>
      </c>
      <c r="W50" s="17">
        <v>10</v>
      </c>
      <c r="X50" s="21">
        <v>25</v>
      </c>
      <c r="Y50" s="17">
        <v>25</v>
      </c>
      <c r="Z50" s="21">
        <v>30</v>
      </c>
      <c r="AA50" s="17">
        <v>40</v>
      </c>
      <c r="AB50" s="21"/>
      <c r="AC50" s="17"/>
      <c r="AD50" s="17"/>
      <c r="AE50" s="17"/>
      <c r="AF50" s="17"/>
      <c r="AG50" s="17"/>
      <c r="AH50" s="17">
        <v>20</v>
      </c>
      <c r="AI50" s="17">
        <v>25</v>
      </c>
      <c r="AJ50" s="17">
        <v>10</v>
      </c>
      <c r="AK50" s="17">
        <v>20</v>
      </c>
      <c r="AL50" s="17"/>
      <c r="AM50" s="17"/>
      <c r="AN50" s="21"/>
      <c r="AO50" s="21"/>
      <c r="AP50" s="17"/>
      <c r="AQ50" s="17"/>
      <c r="AR50" s="17"/>
      <c r="AS50" s="93"/>
      <c r="AT50" s="21"/>
      <c r="AU50" s="21"/>
      <c r="AV50" s="17">
        <v>15</v>
      </c>
      <c r="AW50" s="17">
        <v>15</v>
      </c>
      <c r="AX50" s="21"/>
      <c r="AY50" s="85"/>
      <c r="AZ50" s="17">
        <v>30</v>
      </c>
      <c r="BA50" s="17">
        <v>35</v>
      </c>
      <c r="BB50" s="21"/>
      <c r="BC50" s="17"/>
      <c r="BD50" s="17">
        <v>20</v>
      </c>
      <c r="BE50" s="17">
        <v>30</v>
      </c>
      <c r="BF50" s="54">
        <f t="shared" si="2"/>
        <v>24</v>
      </c>
      <c r="BG50" s="123">
        <f t="shared" si="3"/>
        <v>24</v>
      </c>
      <c r="BH50" s="126"/>
      <c r="BI50" s="124">
        <f t="shared" si="4"/>
        <v>1</v>
      </c>
      <c r="BJ50" s="127"/>
      <c r="BK50" s="130"/>
      <c r="BL50" s="130"/>
      <c r="BM50" s="130"/>
      <c r="BN50" s="125"/>
    </row>
    <row r="51" spans="1:66" s="5" customFormat="1" ht="12.75" customHeight="1" x14ac:dyDescent="0.2">
      <c r="A51" s="23">
        <v>3414</v>
      </c>
      <c r="B51" s="43" t="s">
        <v>122</v>
      </c>
      <c r="C51" s="56">
        <v>35</v>
      </c>
      <c r="D51" s="21" t="s">
        <v>56</v>
      </c>
      <c r="E51" s="21" t="s">
        <v>16</v>
      </c>
      <c r="F51" s="24" t="s">
        <v>5</v>
      </c>
      <c r="G51" s="83">
        <f t="shared" si="0"/>
        <v>47</v>
      </c>
      <c r="H51" s="84">
        <f t="shared" si="1"/>
        <v>595</v>
      </c>
      <c r="I51" s="41"/>
      <c r="J51" s="17"/>
      <c r="K51" s="17"/>
      <c r="L51" s="17"/>
      <c r="M51" s="17"/>
      <c r="N51" s="21">
        <v>20</v>
      </c>
      <c r="O51" s="17">
        <v>25</v>
      </c>
      <c r="P51" s="21">
        <v>25</v>
      </c>
      <c r="Q51" s="17"/>
      <c r="R51" s="17"/>
      <c r="S51" s="17"/>
      <c r="T51" s="93"/>
      <c r="U51" s="93"/>
      <c r="V51" s="17"/>
      <c r="W51" s="17">
        <v>15</v>
      </c>
      <c r="X51" s="21">
        <v>40</v>
      </c>
      <c r="Y51" s="17">
        <v>20</v>
      </c>
      <c r="Z51" s="21">
        <v>30</v>
      </c>
      <c r="AA51" s="17">
        <v>50</v>
      </c>
      <c r="AB51" s="21">
        <v>20</v>
      </c>
      <c r="AC51" s="17">
        <v>30</v>
      </c>
      <c r="AD51" s="17"/>
      <c r="AE51" s="17"/>
      <c r="AF51" s="17"/>
      <c r="AG51" s="17"/>
      <c r="AH51" s="17"/>
      <c r="AI51" s="17"/>
      <c r="AJ51" s="17"/>
      <c r="AK51" s="17">
        <v>35</v>
      </c>
      <c r="AL51" s="17"/>
      <c r="AM51" s="17"/>
      <c r="AN51" s="21">
        <v>15</v>
      </c>
      <c r="AO51" s="21">
        <v>25</v>
      </c>
      <c r="AP51" s="17"/>
      <c r="AQ51" s="17"/>
      <c r="AR51" s="17">
        <v>25</v>
      </c>
      <c r="AS51" s="93"/>
      <c r="AT51" s="21"/>
      <c r="AU51" s="21"/>
      <c r="AV51" s="17">
        <v>20</v>
      </c>
      <c r="AW51" s="17">
        <v>20</v>
      </c>
      <c r="AX51" s="21">
        <v>25</v>
      </c>
      <c r="AY51" s="85">
        <v>35</v>
      </c>
      <c r="AZ51" s="17"/>
      <c r="BA51" s="17"/>
      <c r="BB51" s="21">
        <v>50</v>
      </c>
      <c r="BC51" s="17">
        <v>20</v>
      </c>
      <c r="BD51" s="17">
        <v>25</v>
      </c>
      <c r="BE51" s="17">
        <v>25</v>
      </c>
      <c r="BF51" s="54">
        <f t="shared" si="2"/>
        <v>22</v>
      </c>
      <c r="BG51" s="123">
        <f t="shared" si="3"/>
        <v>22</v>
      </c>
      <c r="BH51" s="124"/>
      <c r="BI51" s="124">
        <f t="shared" si="4"/>
        <v>1</v>
      </c>
      <c r="BJ51" s="127"/>
      <c r="BK51" s="129"/>
      <c r="BL51" s="129"/>
      <c r="BM51" s="129"/>
      <c r="BN51" s="125"/>
    </row>
    <row r="52" spans="1:66" s="5" customFormat="1" ht="12.75" customHeight="1" x14ac:dyDescent="0.2">
      <c r="A52" s="23">
        <v>4310</v>
      </c>
      <c r="B52" s="43" t="s">
        <v>124</v>
      </c>
      <c r="C52" s="56">
        <v>35</v>
      </c>
      <c r="D52" s="21" t="s">
        <v>220</v>
      </c>
      <c r="E52" s="21" t="s">
        <v>12</v>
      </c>
      <c r="F52" s="24" t="s">
        <v>5</v>
      </c>
      <c r="G52" s="83">
        <f t="shared" si="0"/>
        <v>48</v>
      </c>
      <c r="H52" s="84">
        <f t="shared" si="1"/>
        <v>580</v>
      </c>
      <c r="I52" s="8"/>
      <c r="J52" s="17">
        <v>25</v>
      </c>
      <c r="K52" s="17">
        <v>10</v>
      </c>
      <c r="L52" s="17">
        <v>20</v>
      </c>
      <c r="M52" s="17">
        <v>10</v>
      </c>
      <c r="N52" s="21">
        <v>15</v>
      </c>
      <c r="O52" s="17">
        <v>35</v>
      </c>
      <c r="P52" s="21">
        <v>10</v>
      </c>
      <c r="Q52" s="17">
        <v>10</v>
      </c>
      <c r="R52" s="17"/>
      <c r="S52" s="17"/>
      <c r="T52" s="93"/>
      <c r="U52" s="93"/>
      <c r="V52" s="17">
        <v>10</v>
      </c>
      <c r="W52" s="17">
        <v>15</v>
      </c>
      <c r="X52" s="21">
        <v>20</v>
      </c>
      <c r="Y52" s="17">
        <v>5</v>
      </c>
      <c r="Z52" s="21">
        <v>25</v>
      </c>
      <c r="AA52" s="17">
        <v>15</v>
      </c>
      <c r="AB52" s="21">
        <v>10</v>
      </c>
      <c r="AC52" s="17">
        <v>15</v>
      </c>
      <c r="AD52" s="17">
        <v>20</v>
      </c>
      <c r="AE52" s="17">
        <v>15</v>
      </c>
      <c r="AF52" s="17"/>
      <c r="AG52" s="17"/>
      <c r="AH52" s="17">
        <v>20</v>
      </c>
      <c r="AI52" s="17">
        <v>15</v>
      </c>
      <c r="AJ52" s="17">
        <v>25</v>
      </c>
      <c r="AK52" s="17">
        <v>10</v>
      </c>
      <c r="AL52" s="17">
        <v>20</v>
      </c>
      <c r="AM52" s="17">
        <v>10</v>
      </c>
      <c r="AN52" s="21"/>
      <c r="AO52" s="21"/>
      <c r="AP52" s="17">
        <v>30</v>
      </c>
      <c r="AQ52" s="17">
        <v>30</v>
      </c>
      <c r="AR52" s="17">
        <v>15</v>
      </c>
      <c r="AS52" s="93"/>
      <c r="AT52" s="21">
        <v>10</v>
      </c>
      <c r="AU52" s="21">
        <v>10</v>
      </c>
      <c r="AV52" s="17">
        <v>10</v>
      </c>
      <c r="AW52" s="17">
        <v>15</v>
      </c>
      <c r="AX52" s="21">
        <v>20</v>
      </c>
      <c r="AY52" s="85">
        <v>15</v>
      </c>
      <c r="AZ52" s="17"/>
      <c r="BA52" s="17"/>
      <c r="BB52" s="21"/>
      <c r="BC52" s="17"/>
      <c r="BD52" s="17">
        <v>20</v>
      </c>
      <c r="BE52" s="17">
        <v>20</v>
      </c>
      <c r="BF52" s="54">
        <f t="shared" si="2"/>
        <v>35</v>
      </c>
      <c r="BG52" s="123">
        <f t="shared" si="3"/>
        <v>35</v>
      </c>
      <c r="BH52" s="124">
        <f>SUM(BG52:BG58)</f>
        <v>201</v>
      </c>
      <c r="BI52" s="124">
        <f t="shared" si="4"/>
        <v>1</v>
      </c>
      <c r="BJ52" s="124">
        <f>SUM(BI52:BI58)</f>
        <v>7</v>
      </c>
      <c r="BK52" s="16"/>
      <c r="BL52" s="16"/>
      <c r="BM52" s="16"/>
      <c r="BN52" s="125">
        <f>AVERAGE(BH52/BJ52)</f>
        <v>28.714285714285715</v>
      </c>
    </row>
    <row r="53" spans="1:66" s="5" customFormat="1" ht="12.75" customHeight="1" x14ac:dyDescent="0.2">
      <c r="A53" s="23">
        <v>1310</v>
      </c>
      <c r="B53" s="43" t="s">
        <v>83</v>
      </c>
      <c r="C53" s="56">
        <v>35</v>
      </c>
      <c r="D53" s="21" t="s">
        <v>94</v>
      </c>
      <c r="E53" s="21" t="s">
        <v>95</v>
      </c>
      <c r="F53" s="24" t="s">
        <v>10</v>
      </c>
      <c r="G53" s="83">
        <f t="shared" si="0"/>
        <v>49</v>
      </c>
      <c r="H53" s="84">
        <f t="shared" si="1"/>
        <v>580</v>
      </c>
      <c r="I53" s="9"/>
      <c r="J53" s="17">
        <v>15</v>
      </c>
      <c r="K53" s="17">
        <v>5</v>
      </c>
      <c r="L53" s="17">
        <v>20</v>
      </c>
      <c r="M53" s="17">
        <v>20</v>
      </c>
      <c r="N53" s="21">
        <v>5</v>
      </c>
      <c r="O53" s="17">
        <v>15</v>
      </c>
      <c r="P53" s="21"/>
      <c r="Q53" s="17">
        <v>15</v>
      </c>
      <c r="R53" s="17"/>
      <c r="S53" s="17"/>
      <c r="T53" s="93"/>
      <c r="U53" s="93"/>
      <c r="V53" s="17">
        <v>20</v>
      </c>
      <c r="W53" s="17">
        <v>35</v>
      </c>
      <c r="X53" s="21">
        <v>20</v>
      </c>
      <c r="Y53" s="17">
        <v>30</v>
      </c>
      <c r="Z53" s="21">
        <v>15</v>
      </c>
      <c r="AA53" s="17">
        <v>20</v>
      </c>
      <c r="AB53" s="21">
        <v>25</v>
      </c>
      <c r="AC53" s="17">
        <v>20</v>
      </c>
      <c r="AD53" s="17">
        <v>10</v>
      </c>
      <c r="AE53" s="17">
        <v>20</v>
      </c>
      <c r="AF53" s="17">
        <v>15</v>
      </c>
      <c r="AG53" s="17">
        <v>15</v>
      </c>
      <c r="AH53" s="17"/>
      <c r="AI53" s="17"/>
      <c r="AJ53" s="17">
        <v>15</v>
      </c>
      <c r="AK53" s="17">
        <v>10</v>
      </c>
      <c r="AL53" s="17"/>
      <c r="AM53" s="17"/>
      <c r="AN53" s="21"/>
      <c r="AO53" s="21"/>
      <c r="AP53" s="17"/>
      <c r="AQ53" s="17">
        <v>25</v>
      </c>
      <c r="AR53" s="17"/>
      <c r="AS53" s="93"/>
      <c r="AT53" s="21">
        <v>20</v>
      </c>
      <c r="AU53" s="21">
        <v>20</v>
      </c>
      <c r="AV53" s="17">
        <v>15</v>
      </c>
      <c r="AW53" s="17">
        <v>35</v>
      </c>
      <c r="AX53" s="21">
        <v>10</v>
      </c>
      <c r="AY53" s="85">
        <v>10</v>
      </c>
      <c r="AZ53" s="17">
        <v>15</v>
      </c>
      <c r="BA53" s="17">
        <v>10</v>
      </c>
      <c r="BB53" s="21">
        <v>20</v>
      </c>
      <c r="BC53" s="17">
        <v>10</v>
      </c>
      <c r="BD53" s="17">
        <v>20</v>
      </c>
      <c r="BE53" s="17">
        <v>5</v>
      </c>
      <c r="BF53" s="54">
        <f t="shared" si="2"/>
        <v>34</v>
      </c>
      <c r="BG53" s="123">
        <f t="shared" si="3"/>
        <v>34</v>
      </c>
      <c r="BH53" s="126"/>
      <c r="BI53" s="124">
        <f t="shared" si="4"/>
        <v>1</v>
      </c>
      <c r="BJ53" s="127"/>
      <c r="BK53" s="128"/>
      <c r="BL53" s="128"/>
      <c r="BM53" s="128"/>
      <c r="BN53" s="125"/>
    </row>
    <row r="54" spans="1:66" s="5" customFormat="1" ht="12.75" customHeight="1" x14ac:dyDescent="0.2">
      <c r="A54" s="23">
        <v>2820</v>
      </c>
      <c r="B54" s="43" t="s">
        <v>89</v>
      </c>
      <c r="C54" s="56">
        <v>35</v>
      </c>
      <c r="D54" s="21" t="s">
        <v>57</v>
      </c>
      <c r="E54" s="21" t="s">
        <v>17</v>
      </c>
      <c r="F54" s="24" t="s">
        <v>5</v>
      </c>
      <c r="G54" s="83">
        <f t="shared" si="0"/>
        <v>50</v>
      </c>
      <c r="H54" s="84">
        <f t="shared" si="1"/>
        <v>560</v>
      </c>
      <c r="I54" s="8"/>
      <c r="J54" s="17">
        <v>20</v>
      </c>
      <c r="K54" s="17">
        <v>10</v>
      </c>
      <c r="L54" s="17"/>
      <c r="M54" s="17"/>
      <c r="N54" s="21">
        <v>25</v>
      </c>
      <c r="O54" s="17">
        <v>10</v>
      </c>
      <c r="P54" s="21">
        <v>15</v>
      </c>
      <c r="Q54" s="17">
        <v>35</v>
      </c>
      <c r="R54" s="17">
        <v>15</v>
      </c>
      <c r="S54" s="17">
        <v>15</v>
      </c>
      <c r="T54" s="93"/>
      <c r="U54" s="93"/>
      <c r="V54" s="17"/>
      <c r="W54" s="17"/>
      <c r="X54" s="21">
        <v>15</v>
      </c>
      <c r="Y54" s="17">
        <v>10</v>
      </c>
      <c r="Z54" s="21">
        <v>10</v>
      </c>
      <c r="AA54" s="17">
        <v>10</v>
      </c>
      <c r="AB54" s="21">
        <v>10</v>
      </c>
      <c r="AC54" s="17">
        <v>20</v>
      </c>
      <c r="AD54" s="17">
        <v>10</v>
      </c>
      <c r="AE54" s="17">
        <v>15</v>
      </c>
      <c r="AF54" s="17">
        <v>10</v>
      </c>
      <c r="AG54" s="17">
        <v>5</v>
      </c>
      <c r="AH54" s="17">
        <v>20</v>
      </c>
      <c r="AI54" s="17">
        <v>10</v>
      </c>
      <c r="AJ54" s="17">
        <v>10</v>
      </c>
      <c r="AK54" s="17">
        <v>25</v>
      </c>
      <c r="AL54" s="17"/>
      <c r="AM54" s="17"/>
      <c r="AN54" s="21">
        <v>10</v>
      </c>
      <c r="AO54" s="21">
        <v>25</v>
      </c>
      <c r="AP54" s="17">
        <v>15</v>
      </c>
      <c r="AQ54" s="17">
        <v>20</v>
      </c>
      <c r="AR54" s="17">
        <v>10</v>
      </c>
      <c r="AS54" s="93"/>
      <c r="AT54" s="21">
        <v>10</v>
      </c>
      <c r="AU54" s="21">
        <v>15</v>
      </c>
      <c r="AV54" s="17">
        <v>15</v>
      </c>
      <c r="AW54" s="17">
        <v>15</v>
      </c>
      <c r="AX54" s="21">
        <v>20</v>
      </c>
      <c r="AY54" s="85">
        <v>20</v>
      </c>
      <c r="AZ54" s="17">
        <v>15</v>
      </c>
      <c r="BA54" s="17">
        <v>20</v>
      </c>
      <c r="BB54" s="21"/>
      <c r="BC54" s="17"/>
      <c r="BD54" s="17">
        <v>10</v>
      </c>
      <c r="BE54" s="17">
        <v>15</v>
      </c>
      <c r="BF54" s="54">
        <f t="shared" si="2"/>
        <v>37</v>
      </c>
      <c r="BG54" s="123">
        <f t="shared" si="3"/>
        <v>37</v>
      </c>
      <c r="BH54" s="127"/>
      <c r="BI54" s="124">
        <f t="shared" si="4"/>
        <v>1</v>
      </c>
      <c r="BJ54" s="127"/>
      <c r="BK54" s="130"/>
      <c r="BL54" s="130"/>
      <c r="BM54" s="130"/>
      <c r="BN54" s="125"/>
    </row>
    <row r="55" spans="1:66" s="5" customFormat="1" ht="12.75" customHeight="1" x14ac:dyDescent="0.2">
      <c r="A55" s="23">
        <v>5203</v>
      </c>
      <c r="B55" s="43" t="s">
        <v>230</v>
      </c>
      <c r="C55" s="56">
        <v>22</v>
      </c>
      <c r="D55" s="21" t="s">
        <v>231</v>
      </c>
      <c r="E55" s="21" t="s">
        <v>28</v>
      </c>
      <c r="F55" s="24" t="s">
        <v>5</v>
      </c>
      <c r="G55" s="83">
        <f t="shared" si="0"/>
        <v>51</v>
      </c>
      <c r="H55" s="84">
        <f t="shared" si="1"/>
        <v>560</v>
      </c>
      <c r="I55" s="8"/>
      <c r="J55" s="17">
        <v>15</v>
      </c>
      <c r="K55" s="17">
        <v>35</v>
      </c>
      <c r="L55" s="17">
        <v>20</v>
      </c>
      <c r="M55" s="17">
        <v>15</v>
      </c>
      <c r="N55" s="21">
        <v>15</v>
      </c>
      <c r="O55" s="17">
        <v>30</v>
      </c>
      <c r="P55" s="21">
        <v>25</v>
      </c>
      <c r="Q55" s="17">
        <v>20</v>
      </c>
      <c r="R55" s="17"/>
      <c r="S55" s="17"/>
      <c r="T55" s="93"/>
      <c r="U55" s="93"/>
      <c r="V55" s="17"/>
      <c r="W55" s="17"/>
      <c r="X55" s="21">
        <v>20</v>
      </c>
      <c r="Y55" s="17">
        <v>30</v>
      </c>
      <c r="Z55" s="21"/>
      <c r="AA55" s="17"/>
      <c r="AB55" s="21"/>
      <c r="AC55" s="17"/>
      <c r="AD55" s="17">
        <v>25</v>
      </c>
      <c r="AE55" s="17">
        <v>40</v>
      </c>
      <c r="AF55" s="17"/>
      <c r="AG55" s="17"/>
      <c r="AH55" s="17"/>
      <c r="AI55" s="17"/>
      <c r="AJ55" s="17">
        <v>20</v>
      </c>
      <c r="AK55" s="17">
        <v>10</v>
      </c>
      <c r="AL55" s="17"/>
      <c r="AM55" s="17"/>
      <c r="AN55" s="21">
        <v>25</v>
      </c>
      <c r="AO55" s="21">
        <v>15</v>
      </c>
      <c r="AP55" s="17"/>
      <c r="AQ55" s="17"/>
      <c r="AR55" s="17"/>
      <c r="AS55" s="93"/>
      <c r="AT55" s="21">
        <v>20</v>
      </c>
      <c r="AU55" s="21">
        <v>30</v>
      </c>
      <c r="AV55" s="17">
        <v>15</v>
      </c>
      <c r="AW55" s="17">
        <v>10</v>
      </c>
      <c r="AX55" s="21">
        <v>25</v>
      </c>
      <c r="AY55" s="85">
        <v>15</v>
      </c>
      <c r="AZ55" s="17">
        <v>15</v>
      </c>
      <c r="BA55" s="17">
        <v>20</v>
      </c>
      <c r="BB55" s="21">
        <v>25</v>
      </c>
      <c r="BC55" s="17">
        <v>25</v>
      </c>
      <c r="BD55" s="17"/>
      <c r="BE55" s="17"/>
      <c r="BF55" s="54">
        <f t="shared" si="2"/>
        <v>26</v>
      </c>
      <c r="BG55" s="123">
        <f t="shared" si="3"/>
        <v>26</v>
      </c>
      <c r="BH55" s="131"/>
      <c r="BI55" s="124">
        <f t="shared" si="4"/>
        <v>1</v>
      </c>
      <c r="BJ55" s="127"/>
      <c r="BK55" s="128"/>
      <c r="BL55" s="128"/>
      <c r="BM55" s="128"/>
      <c r="BN55" s="125"/>
    </row>
    <row r="56" spans="1:66" s="5" customFormat="1" ht="12.75" customHeight="1" x14ac:dyDescent="0.2">
      <c r="A56" s="23">
        <v>4023</v>
      </c>
      <c r="B56" s="43" t="s">
        <v>110</v>
      </c>
      <c r="C56" s="56">
        <v>22</v>
      </c>
      <c r="D56" s="21" t="s">
        <v>158</v>
      </c>
      <c r="E56" s="21" t="s">
        <v>47</v>
      </c>
      <c r="F56" s="24" t="s">
        <v>5</v>
      </c>
      <c r="G56" s="83">
        <f t="shared" si="0"/>
        <v>52</v>
      </c>
      <c r="H56" s="84">
        <f t="shared" si="1"/>
        <v>560</v>
      </c>
      <c r="I56" s="41"/>
      <c r="J56" s="17"/>
      <c r="K56" s="17"/>
      <c r="L56" s="17"/>
      <c r="M56" s="17"/>
      <c r="N56" s="21">
        <v>25</v>
      </c>
      <c r="O56" s="17">
        <v>15</v>
      </c>
      <c r="P56" s="21">
        <v>15</v>
      </c>
      <c r="Q56" s="17">
        <v>40</v>
      </c>
      <c r="R56" s="17"/>
      <c r="S56" s="17"/>
      <c r="T56" s="93"/>
      <c r="U56" s="93"/>
      <c r="V56" s="17">
        <v>30</v>
      </c>
      <c r="W56" s="17">
        <v>30</v>
      </c>
      <c r="X56" s="21">
        <v>30</v>
      </c>
      <c r="Y56" s="17">
        <v>30</v>
      </c>
      <c r="Z56" s="21">
        <v>20</v>
      </c>
      <c r="AA56" s="17">
        <v>35</v>
      </c>
      <c r="AB56" s="21">
        <v>20</v>
      </c>
      <c r="AC56" s="17">
        <v>25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21"/>
      <c r="AO56" s="21"/>
      <c r="AP56" s="17"/>
      <c r="AQ56" s="17"/>
      <c r="AR56" s="17">
        <v>30</v>
      </c>
      <c r="AS56" s="93"/>
      <c r="AT56" s="21">
        <v>20</v>
      </c>
      <c r="AU56" s="21">
        <v>35</v>
      </c>
      <c r="AV56" s="17"/>
      <c r="AW56" s="17"/>
      <c r="AX56" s="21"/>
      <c r="AY56" s="85"/>
      <c r="AZ56" s="17">
        <v>20</v>
      </c>
      <c r="BA56" s="17">
        <v>30</v>
      </c>
      <c r="BB56" s="21">
        <v>45</v>
      </c>
      <c r="BC56" s="17">
        <v>20</v>
      </c>
      <c r="BD56" s="17">
        <v>25</v>
      </c>
      <c r="BE56" s="17">
        <v>20</v>
      </c>
      <c r="BF56" s="54">
        <f t="shared" si="2"/>
        <v>21</v>
      </c>
      <c r="BG56" s="123">
        <f t="shared" si="3"/>
        <v>21</v>
      </c>
      <c r="BH56" s="17"/>
      <c r="BI56" s="124">
        <f t="shared" si="4"/>
        <v>1</v>
      </c>
      <c r="BJ56" s="127"/>
      <c r="BK56" s="128"/>
      <c r="BL56" s="128"/>
      <c r="BM56" s="128"/>
      <c r="BN56" s="125"/>
    </row>
    <row r="57" spans="1:66" s="5" customFormat="1" ht="12.75" customHeight="1" x14ac:dyDescent="0.2">
      <c r="A57" s="23">
        <v>2418</v>
      </c>
      <c r="B57" s="43" t="s">
        <v>87</v>
      </c>
      <c r="C57" s="56">
        <v>35</v>
      </c>
      <c r="D57" s="21" t="s">
        <v>63</v>
      </c>
      <c r="E57" s="21" t="s">
        <v>7</v>
      </c>
      <c r="F57" s="24" t="s">
        <v>5</v>
      </c>
      <c r="G57" s="83">
        <f t="shared" si="0"/>
        <v>53</v>
      </c>
      <c r="H57" s="84">
        <f t="shared" si="1"/>
        <v>550</v>
      </c>
      <c r="I57" s="8"/>
      <c r="J57" s="17"/>
      <c r="K57" s="17"/>
      <c r="L57" s="17"/>
      <c r="M57" s="17"/>
      <c r="N57" s="21"/>
      <c r="O57" s="17"/>
      <c r="P57" s="21"/>
      <c r="Q57" s="17"/>
      <c r="R57" s="17">
        <v>20</v>
      </c>
      <c r="S57" s="17">
        <v>20</v>
      </c>
      <c r="T57" s="93"/>
      <c r="U57" s="93"/>
      <c r="V57" s="17">
        <v>20</v>
      </c>
      <c r="W57" s="17">
        <v>15</v>
      </c>
      <c r="X57" s="21">
        <v>20</v>
      </c>
      <c r="Y57" s="17">
        <v>20</v>
      </c>
      <c r="Z57" s="21">
        <v>15</v>
      </c>
      <c r="AA57" s="17">
        <v>30</v>
      </c>
      <c r="AB57" s="21"/>
      <c r="AC57" s="17"/>
      <c r="AD57" s="17"/>
      <c r="AE57" s="17"/>
      <c r="AF57" s="17">
        <v>10</v>
      </c>
      <c r="AG57" s="17">
        <v>20</v>
      </c>
      <c r="AH57" s="17">
        <v>10</v>
      </c>
      <c r="AI57" s="17">
        <v>10</v>
      </c>
      <c r="AJ57" s="17">
        <v>30</v>
      </c>
      <c r="AK57" s="17">
        <v>15</v>
      </c>
      <c r="AL57" s="17">
        <v>20</v>
      </c>
      <c r="AM57" s="17">
        <v>20</v>
      </c>
      <c r="AN57" s="21">
        <v>20</v>
      </c>
      <c r="AO57" s="21">
        <v>15</v>
      </c>
      <c r="AP57" s="17">
        <v>20</v>
      </c>
      <c r="AQ57" s="17">
        <v>30</v>
      </c>
      <c r="AR57" s="17">
        <v>15</v>
      </c>
      <c r="AS57" s="93"/>
      <c r="AT57" s="21">
        <v>20</v>
      </c>
      <c r="AU57" s="21">
        <v>20</v>
      </c>
      <c r="AV57" s="17">
        <v>20</v>
      </c>
      <c r="AW57" s="17">
        <v>30</v>
      </c>
      <c r="AX57" s="21"/>
      <c r="AY57" s="85"/>
      <c r="AZ57" s="17">
        <v>20</v>
      </c>
      <c r="BA57" s="17">
        <v>20</v>
      </c>
      <c r="BB57" s="21"/>
      <c r="BC57" s="17"/>
      <c r="BD57" s="17"/>
      <c r="BE57" s="17">
        <v>25</v>
      </c>
      <c r="BF57" s="54">
        <f t="shared" si="2"/>
        <v>28</v>
      </c>
      <c r="BG57" s="123">
        <f t="shared" si="3"/>
        <v>28</v>
      </c>
      <c r="BH57" s="127"/>
      <c r="BI57" s="124">
        <f t="shared" si="4"/>
        <v>1</v>
      </c>
      <c r="BJ57" s="127"/>
      <c r="BK57" s="128"/>
      <c r="BL57" s="128"/>
      <c r="BM57" s="128"/>
      <c r="BN57" s="125"/>
    </row>
    <row r="58" spans="1:66" s="5" customFormat="1" ht="12.75" customHeight="1" x14ac:dyDescent="0.2">
      <c r="A58" s="23">
        <v>4055</v>
      </c>
      <c r="B58" s="43" t="s">
        <v>110</v>
      </c>
      <c r="C58" s="56">
        <v>22</v>
      </c>
      <c r="D58" s="97" t="s">
        <v>127</v>
      </c>
      <c r="E58" s="97" t="s">
        <v>219</v>
      </c>
      <c r="F58" s="24" t="s">
        <v>5</v>
      </c>
      <c r="G58" s="83">
        <f t="shared" si="0"/>
        <v>54</v>
      </c>
      <c r="H58" s="84">
        <f t="shared" si="1"/>
        <v>545</v>
      </c>
      <c r="I58" s="41"/>
      <c r="J58" s="17">
        <v>30</v>
      </c>
      <c r="K58" s="17">
        <v>40</v>
      </c>
      <c r="L58" s="17"/>
      <c r="M58" s="17"/>
      <c r="N58" s="21">
        <v>20</v>
      </c>
      <c r="O58" s="17">
        <v>20</v>
      </c>
      <c r="P58" s="21">
        <v>20</v>
      </c>
      <c r="Q58" s="17">
        <v>40</v>
      </c>
      <c r="R58" s="17">
        <v>20</v>
      </c>
      <c r="S58" s="17">
        <v>35</v>
      </c>
      <c r="T58" s="93"/>
      <c r="U58" s="93"/>
      <c r="V58" s="17"/>
      <c r="W58" s="17"/>
      <c r="X58" s="21">
        <v>25</v>
      </c>
      <c r="Y58" s="17">
        <v>30</v>
      </c>
      <c r="Z58" s="21"/>
      <c r="AA58" s="17"/>
      <c r="AB58" s="21">
        <v>25</v>
      </c>
      <c r="AC58" s="17">
        <v>20</v>
      </c>
      <c r="AD58" s="17"/>
      <c r="AE58" s="17"/>
      <c r="AF58" s="17"/>
      <c r="AG58" s="17"/>
      <c r="AH58" s="17"/>
      <c r="AI58" s="17"/>
      <c r="AJ58" s="17">
        <v>20</v>
      </c>
      <c r="AK58" s="17">
        <v>15</v>
      </c>
      <c r="AL58" s="17"/>
      <c r="AM58" s="17"/>
      <c r="AN58" s="21"/>
      <c r="AO58" s="21"/>
      <c r="AP58" s="17"/>
      <c r="AQ58" s="17"/>
      <c r="AR58" s="17"/>
      <c r="AS58" s="93"/>
      <c r="AT58" s="21">
        <v>25</v>
      </c>
      <c r="AU58" s="21">
        <v>15</v>
      </c>
      <c r="AV58" s="17"/>
      <c r="AW58" s="17"/>
      <c r="AX58" s="21"/>
      <c r="AY58" s="85"/>
      <c r="AZ58" s="17"/>
      <c r="BA58" s="17"/>
      <c r="BB58" s="21">
        <v>20</v>
      </c>
      <c r="BC58" s="17">
        <v>50</v>
      </c>
      <c r="BD58" s="17">
        <v>30</v>
      </c>
      <c r="BE58" s="135">
        <v>45</v>
      </c>
      <c r="BF58" s="54">
        <f t="shared" si="2"/>
        <v>20</v>
      </c>
      <c r="BG58" s="123">
        <f t="shared" si="3"/>
        <v>20</v>
      </c>
      <c r="BH58" s="126"/>
      <c r="BI58" s="124">
        <f t="shared" si="4"/>
        <v>1</v>
      </c>
      <c r="BJ58" s="127"/>
      <c r="BK58" s="130"/>
      <c r="BL58" s="130"/>
      <c r="BM58" s="130"/>
      <c r="BN58" s="125"/>
    </row>
    <row r="59" spans="1:66" s="5" customFormat="1" ht="12.75" customHeight="1" x14ac:dyDescent="0.2">
      <c r="A59" s="23">
        <v>5021</v>
      </c>
      <c r="B59" s="43" t="s">
        <v>205</v>
      </c>
      <c r="C59" s="56">
        <v>35</v>
      </c>
      <c r="D59" s="21" t="s">
        <v>261</v>
      </c>
      <c r="E59" s="21" t="s">
        <v>203</v>
      </c>
      <c r="F59" s="24" t="s">
        <v>5</v>
      </c>
      <c r="G59" s="83">
        <f t="shared" si="0"/>
        <v>55</v>
      </c>
      <c r="H59" s="84">
        <f t="shared" si="1"/>
        <v>540</v>
      </c>
      <c r="I59" s="9"/>
      <c r="J59" s="17">
        <v>20</v>
      </c>
      <c r="K59" s="17">
        <v>25</v>
      </c>
      <c r="L59" s="17"/>
      <c r="M59" s="17"/>
      <c r="N59" s="21">
        <v>10</v>
      </c>
      <c r="O59" s="17">
        <v>10</v>
      </c>
      <c r="P59" s="21">
        <v>10</v>
      </c>
      <c r="Q59" s="17">
        <v>15</v>
      </c>
      <c r="R59" s="17"/>
      <c r="S59" s="17"/>
      <c r="T59" s="93"/>
      <c r="U59" s="93"/>
      <c r="V59" s="17"/>
      <c r="W59" s="17"/>
      <c r="X59" s="21">
        <v>10</v>
      </c>
      <c r="Y59" s="17">
        <v>15</v>
      </c>
      <c r="Z59" s="21">
        <v>25</v>
      </c>
      <c r="AA59" s="17">
        <v>20</v>
      </c>
      <c r="AB59" s="21"/>
      <c r="AC59" s="17"/>
      <c r="AD59" s="17"/>
      <c r="AE59" s="17"/>
      <c r="AF59" s="17">
        <v>10</v>
      </c>
      <c r="AG59" s="17">
        <v>20</v>
      </c>
      <c r="AH59" s="17"/>
      <c r="AI59" s="17"/>
      <c r="AJ59" s="17">
        <v>10</v>
      </c>
      <c r="AK59" s="17">
        <v>10</v>
      </c>
      <c r="AL59" s="17">
        <v>20</v>
      </c>
      <c r="AM59" s="17">
        <v>10</v>
      </c>
      <c r="AN59" s="21">
        <v>30</v>
      </c>
      <c r="AO59" s="21">
        <v>20</v>
      </c>
      <c r="AP59" s="17">
        <v>25</v>
      </c>
      <c r="AQ59" s="17">
        <v>20</v>
      </c>
      <c r="AR59" s="17">
        <v>15</v>
      </c>
      <c r="AS59" s="93"/>
      <c r="AT59" s="21"/>
      <c r="AU59" s="21"/>
      <c r="AV59" s="17">
        <v>25</v>
      </c>
      <c r="AW59" s="17">
        <v>10</v>
      </c>
      <c r="AX59" s="21">
        <v>20</v>
      </c>
      <c r="AY59" s="85">
        <v>30</v>
      </c>
      <c r="AZ59" s="17">
        <v>25</v>
      </c>
      <c r="BA59" s="17">
        <v>15</v>
      </c>
      <c r="BB59" s="21">
        <v>10</v>
      </c>
      <c r="BC59" s="17">
        <v>25</v>
      </c>
      <c r="BD59" s="17">
        <v>10</v>
      </c>
      <c r="BE59" s="17">
        <v>20</v>
      </c>
      <c r="BF59" s="54">
        <f t="shared" si="2"/>
        <v>31</v>
      </c>
      <c r="BG59" s="123">
        <f t="shared" si="3"/>
        <v>31</v>
      </c>
      <c r="BH59" s="126"/>
      <c r="BI59" s="124">
        <f t="shared" si="4"/>
        <v>1</v>
      </c>
      <c r="BJ59" s="127"/>
      <c r="BK59" s="128"/>
      <c r="BL59" s="128"/>
      <c r="BM59" s="128"/>
      <c r="BN59" s="125"/>
    </row>
    <row r="60" spans="1:66" s="5" customFormat="1" ht="12.75" customHeight="1" x14ac:dyDescent="0.2">
      <c r="A60" s="23">
        <v>2320</v>
      </c>
      <c r="B60" s="43" t="s">
        <v>86</v>
      </c>
      <c r="C60" s="56">
        <v>35</v>
      </c>
      <c r="D60" s="21" t="s">
        <v>37</v>
      </c>
      <c r="E60" s="21" t="s">
        <v>38</v>
      </c>
      <c r="F60" s="24" t="s">
        <v>5</v>
      </c>
      <c r="G60" s="83">
        <f t="shared" si="0"/>
        <v>56</v>
      </c>
      <c r="H60" s="84">
        <f t="shared" si="1"/>
        <v>540</v>
      </c>
      <c r="I60" s="41"/>
      <c r="J60" s="17"/>
      <c r="K60" s="17"/>
      <c r="L60" s="17"/>
      <c r="M60" s="17"/>
      <c r="N60" s="21"/>
      <c r="O60" s="17"/>
      <c r="P60" s="21"/>
      <c r="Q60" s="17"/>
      <c r="R60" s="17"/>
      <c r="S60" s="17"/>
      <c r="T60" s="93"/>
      <c r="U60" s="93"/>
      <c r="V60" s="17">
        <v>15</v>
      </c>
      <c r="W60" s="17">
        <v>30</v>
      </c>
      <c r="X60" s="21">
        <v>25</v>
      </c>
      <c r="Y60" s="17">
        <v>25</v>
      </c>
      <c r="Z60" s="21">
        <v>5</v>
      </c>
      <c r="AA60" s="17">
        <v>25</v>
      </c>
      <c r="AB60" s="21">
        <v>40</v>
      </c>
      <c r="AC60" s="17">
        <v>20</v>
      </c>
      <c r="AD60" s="17">
        <v>40</v>
      </c>
      <c r="AE60" s="17">
        <v>20</v>
      </c>
      <c r="AF60" s="17">
        <v>25</v>
      </c>
      <c r="AG60" s="17">
        <v>25</v>
      </c>
      <c r="AH60" s="17">
        <v>40</v>
      </c>
      <c r="AI60" s="17">
        <v>35</v>
      </c>
      <c r="AJ60" s="17">
        <v>20</v>
      </c>
      <c r="AK60" s="17">
        <v>35</v>
      </c>
      <c r="AL60" s="17">
        <v>50</v>
      </c>
      <c r="AM60" s="17">
        <v>20</v>
      </c>
      <c r="AN60" s="21">
        <v>25</v>
      </c>
      <c r="AO60" s="21">
        <v>20</v>
      </c>
      <c r="AP60" s="17"/>
      <c r="AQ60" s="17"/>
      <c r="AR60" s="17"/>
      <c r="AS60" s="93"/>
      <c r="AT60" s="21"/>
      <c r="AU60" s="21"/>
      <c r="AV60" s="17"/>
      <c r="AW60" s="17"/>
      <c r="AX60" s="21"/>
      <c r="AY60" s="85"/>
      <c r="AZ60" s="17"/>
      <c r="BA60" s="17"/>
      <c r="BB60" s="21"/>
      <c r="BC60" s="17"/>
      <c r="BD60" s="17"/>
      <c r="BE60" s="17"/>
      <c r="BF60" s="54">
        <f t="shared" si="2"/>
        <v>20</v>
      </c>
      <c r="BG60" s="123">
        <f t="shared" si="3"/>
        <v>20</v>
      </c>
      <c r="BH60" s="126"/>
      <c r="BI60" s="124">
        <f t="shared" si="4"/>
        <v>1</v>
      </c>
      <c r="BJ60" s="127"/>
      <c r="BK60" s="129"/>
      <c r="BL60" s="129"/>
      <c r="BM60" s="129"/>
      <c r="BN60" s="125"/>
    </row>
    <row r="61" spans="1:66" s="5" customFormat="1" ht="12.75" customHeight="1" x14ac:dyDescent="0.2">
      <c r="A61" s="23">
        <v>4051</v>
      </c>
      <c r="B61" s="43" t="s">
        <v>110</v>
      </c>
      <c r="C61" s="56">
        <v>22</v>
      </c>
      <c r="D61" s="21" t="s">
        <v>145</v>
      </c>
      <c r="E61" s="21" t="s">
        <v>35</v>
      </c>
      <c r="F61" s="24" t="s">
        <v>5</v>
      </c>
      <c r="G61" s="83">
        <f t="shared" si="0"/>
        <v>57</v>
      </c>
      <c r="H61" s="84">
        <f t="shared" si="1"/>
        <v>530</v>
      </c>
      <c r="I61" s="41"/>
      <c r="J61" s="17">
        <v>20</v>
      </c>
      <c r="K61" s="17">
        <v>15</v>
      </c>
      <c r="L61" s="17">
        <v>20</v>
      </c>
      <c r="M61" s="17">
        <v>30</v>
      </c>
      <c r="N61" s="21"/>
      <c r="O61" s="17"/>
      <c r="P61" s="21"/>
      <c r="Q61" s="17"/>
      <c r="R61" s="17"/>
      <c r="S61" s="17"/>
      <c r="T61" s="93"/>
      <c r="U61" s="93"/>
      <c r="V61" s="17"/>
      <c r="W61" s="17"/>
      <c r="X61" s="21">
        <v>30</v>
      </c>
      <c r="Y61" s="17">
        <v>30</v>
      </c>
      <c r="Z61" s="21"/>
      <c r="AA61" s="17"/>
      <c r="AB61" s="21"/>
      <c r="AC61" s="17">
        <v>30</v>
      </c>
      <c r="AD61" s="17"/>
      <c r="AE61" s="17"/>
      <c r="AF61" s="17"/>
      <c r="AG61" s="17"/>
      <c r="AH61" s="17">
        <v>25</v>
      </c>
      <c r="AI61" s="17">
        <v>30</v>
      </c>
      <c r="AJ61" s="17">
        <v>10</v>
      </c>
      <c r="AK61" s="17">
        <v>25</v>
      </c>
      <c r="AL61" s="17">
        <v>5</v>
      </c>
      <c r="AM61" s="17">
        <v>20</v>
      </c>
      <c r="AN61" s="21">
        <v>10</v>
      </c>
      <c r="AO61" s="21">
        <v>25</v>
      </c>
      <c r="AP61" s="17">
        <v>25</v>
      </c>
      <c r="AQ61" s="17">
        <v>30</v>
      </c>
      <c r="AR61" s="17">
        <v>10</v>
      </c>
      <c r="AS61" s="93"/>
      <c r="AT61" s="21"/>
      <c r="AU61" s="21">
        <v>10</v>
      </c>
      <c r="AV61" s="17"/>
      <c r="AW61" s="17"/>
      <c r="AX61" s="21"/>
      <c r="AY61" s="85"/>
      <c r="AZ61" s="17">
        <v>40</v>
      </c>
      <c r="BA61" s="17">
        <v>20</v>
      </c>
      <c r="BB61" s="21">
        <v>25</v>
      </c>
      <c r="BC61" s="17">
        <v>25</v>
      </c>
      <c r="BD61" s="17">
        <v>10</v>
      </c>
      <c r="BE61" s="17">
        <v>10</v>
      </c>
      <c r="BF61" s="54">
        <f t="shared" si="2"/>
        <v>25</v>
      </c>
      <c r="BG61" s="123">
        <f t="shared" si="3"/>
        <v>25</v>
      </c>
      <c r="BH61" s="127"/>
      <c r="BI61" s="124">
        <f t="shared" si="4"/>
        <v>1</v>
      </c>
      <c r="BJ61" s="127"/>
      <c r="BK61" s="130"/>
      <c r="BL61" s="130"/>
      <c r="BM61" s="130"/>
      <c r="BN61" s="125"/>
    </row>
    <row r="62" spans="1:66" s="5" customFormat="1" ht="12.75" customHeight="1" x14ac:dyDescent="0.2">
      <c r="A62" s="23">
        <v>5401</v>
      </c>
      <c r="B62" s="43" t="s">
        <v>245</v>
      </c>
      <c r="C62" s="56">
        <v>35</v>
      </c>
      <c r="D62" s="21" t="s">
        <v>179</v>
      </c>
      <c r="E62" s="21" t="s">
        <v>20</v>
      </c>
      <c r="F62" s="24" t="s">
        <v>5</v>
      </c>
      <c r="G62" s="83">
        <f t="shared" si="0"/>
        <v>58</v>
      </c>
      <c r="H62" s="84">
        <f t="shared" si="1"/>
        <v>520</v>
      </c>
      <c r="I62" s="8"/>
      <c r="J62" s="17">
        <v>10</v>
      </c>
      <c r="K62" s="17">
        <v>15</v>
      </c>
      <c r="L62" s="17">
        <v>15</v>
      </c>
      <c r="M62" s="17">
        <v>5</v>
      </c>
      <c r="N62" s="21">
        <v>10</v>
      </c>
      <c r="O62" s="17">
        <v>25</v>
      </c>
      <c r="P62" s="21">
        <v>20</v>
      </c>
      <c r="Q62" s="17">
        <v>10</v>
      </c>
      <c r="R62" s="17">
        <v>15</v>
      </c>
      <c r="S62" s="17">
        <v>10</v>
      </c>
      <c r="T62" s="93"/>
      <c r="U62" s="93"/>
      <c r="V62" s="17">
        <v>10</v>
      </c>
      <c r="W62" s="17"/>
      <c r="X62" s="21">
        <v>10</v>
      </c>
      <c r="Y62" s="17">
        <v>10</v>
      </c>
      <c r="Z62" s="21">
        <v>15</v>
      </c>
      <c r="AA62" s="17">
        <v>40</v>
      </c>
      <c r="AB62" s="21"/>
      <c r="AC62" s="17"/>
      <c r="AD62" s="17">
        <v>40</v>
      </c>
      <c r="AE62" s="17">
        <v>20</v>
      </c>
      <c r="AF62" s="17"/>
      <c r="AG62" s="17"/>
      <c r="AH62" s="17">
        <v>10</v>
      </c>
      <c r="AI62" s="17">
        <v>30</v>
      </c>
      <c r="AJ62" s="17"/>
      <c r="AK62" s="17">
        <v>10</v>
      </c>
      <c r="AL62" s="17"/>
      <c r="AM62" s="17"/>
      <c r="AN62" s="21">
        <v>10</v>
      </c>
      <c r="AO62" s="21">
        <v>5</v>
      </c>
      <c r="AP62" s="17">
        <v>20</v>
      </c>
      <c r="AQ62" s="17">
        <v>20</v>
      </c>
      <c r="AR62" s="17"/>
      <c r="AS62" s="93"/>
      <c r="AT62" s="21">
        <v>10</v>
      </c>
      <c r="AU62" s="21">
        <v>10</v>
      </c>
      <c r="AV62" s="17">
        <v>25</v>
      </c>
      <c r="AW62" s="17">
        <v>20</v>
      </c>
      <c r="AX62" s="21">
        <v>10</v>
      </c>
      <c r="AY62" s="85">
        <v>15</v>
      </c>
      <c r="AZ62" s="17">
        <v>15</v>
      </c>
      <c r="BA62" s="17">
        <v>10</v>
      </c>
      <c r="BB62" s="21"/>
      <c r="BC62" s="17"/>
      <c r="BD62" s="17">
        <v>5</v>
      </c>
      <c r="BE62" s="17">
        <v>15</v>
      </c>
      <c r="BF62" s="54">
        <f t="shared" si="2"/>
        <v>34</v>
      </c>
      <c r="BG62" s="123">
        <f t="shared" si="3"/>
        <v>34</v>
      </c>
      <c r="BH62" s="124">
        <f>SUM(BG62:BG76)</f>
        <v>356</v>
      </c>
      <c r="BI62" s="124">
        <f t="shared" si="4"/>
        <v>1</v>
      </c>
      <c r="BJ62" s="124">
        <f>SUM(BI62:BI76)</f>
        <v>14</v>
      </c>
      <c r="BK62" s="130"/>
      <c r="BL62" s="130"/>
      <c r="BM62" s="130"/>
      <c r="BN62" s="125">
        <f>AVERAGE(BH62/BJ62)</f>
        <v>25.428571428571427</v>
      </c>
    </row>
    <row r="63" spans="1:66" s="5" customFormat="1" ht="12.75" customHeight="1" x14ac:dyDescent="0.2">
      <c r="A63" s="23">
        <v>2322</v>
      </c>
      <c r="B63" s="43" t="s">
        <v>308</v>
      </c>
      <c r="C63" s="56">
        <v>35</v>
      </c>
      <c r="D63" s="21" t="s">
        <v>120</v>
      </c>
      <c r="E63" s="21" t="s">
        <v>351</v>
      </c>
      <c r="F63" s="24" t="s">
        <v>5</v>
      </c>
      <c r="G63" s="83">
        <f t="shared" si="0"/>
        <v>59</v>
      </c>
      <c r="H63" s="84">
        <f t="shared" si="1"/>
        <v>510</v>
      </c>
      <c r="I63" s="41"/>
      <c r="J63" s="17">
        <v>20</v>
      </c>
      <c r="K63" s="17">
        <v>20</v>
      </c>
      <c r="L63" s="17">
        <v>25</v>
      </c>
      <c r="M63" s="17">
        <v>25</v>
      </c>
      <c r="N63" s="21"/>
      <c r="O63" s="17"/>
      <c r="P63" s="21"/>
      <c r="Q63" s="17">
        <v>20</v>
      </c>
      <c r="R63" s="17">
        <v>15</v>
      </c>
      <c r="S63" s="17">
        <v>20</v>
      </c>
      <c r="T63" s="93"/>
      <c r="U63" s="93"/>
      <c r="V63" s="17">
        <v>30</v>
      </c>
      <c r="W63" s="17">
        <v>20</v>
      </c>
      <c r="X63" s="21"/>
      <c r="Y63" s="17"/>
      <c r="Z63" s="21"/>
      <c r="AA63" s="17">
        <v>20</v>
      </c>
      <c r="AB63" s="21"/>
      <c r="AC63" s="17"/>
      <c r="AD63" s="17"/>
      <c r="AE63" s="17"/>
      <c r="AF63" s="17"/>
      <c r="AG63" s="17"/>
      <c r="AH63" s="17"/>
      <c r="AI63" s="17"/>
      <c r="AJ63" s="17">
        <v>30</v>
      </c>
      <c r="AK63" s="17">
        <v>25</v>
      </c>
      <c r="AL63" s="17">
        <v>30</v>
      </c>
      <c r="AM63" s="17">
        <v>15</v>
      </c>
      <c r="AN63" s="21">
        <v>20</v>
      </c>
      <c r="AO63" s="21">
        <v>40</v>
      </c>
      <c r="AP63" s="17"/>
      <c r="AQ63" s="17">
        <v>35</v>
      </c>
      <c r="AR63" s="17"/>
      <c r="AS63" s="93"/>
      <c r="AT63" s="21"/>
      <c r="AU63" s="21"/>
      <c r="AV63" s="17">
        <v>25</v>
      </c>
      <c r="AW63" s="17">
        <v>25</v>
      </c>
      <c r="AX63" s="21">
        <v>25</v>
      </c>
      <c r="AY63" s="85">
        <v>25</v>
      </c>
      <c r="AZ63" s="17"/>
      <c r="BA63" s="17"/>
      <c r="BB63" s="21"/>
      <c r="BC63" s="17"/>
      <c r="BD63" s="17"/>
      <c r="BE63" s="17"/>
      <c r="BF63" s="54">
        <f t="shared" si="2"/>
        <v>21</v>
      </c>
      <c r="BG63" s="123">
        <f t="shared" si="3"/>
        <v>21</v>
      </c>
      <c r="BH63" s="131"/>
      <c r="BI63" s="124">
        <f t="shared" si="4"/>
        <v>1</v>
      </c>
      <c r="BJ63" s="127"/>
      <c r="BK63" s="130"/>
      <c r="BL63" s="130"/>
      <c r="BM63" s="130"/>
      <c r="BN63" s="125"/>
    </row>
    <row r="64" spans="1:66" s="5" customFormat="1" ht="12.75" customHeight="1" x14ac:dyDescent="0.2">
      <c r="A64" s="23">
        <v>1429</v>
      </c>
      <c r="B64" s="43" t="s">
        <v>84</v>
      </c>
      <c r="C64" s="56">
        <v>35</v>
      </c>
      <c r="D64" s="21" t="s">
        <v>157</v>
      </c>
      <c r="E64" s="21" t="s">
        <v>26</v>
      </c>
      <c r="F64" s="24" t="s">
        <v>5</v>
      </c>
      <c r="G64" s="83">
        <f t="shared" si="0"/>
        <v>60</v>
      </c>
      <c r="H64" s="84">
        <f t="shared" si="1"/>
        <v>505</v>
      </c>
      <c r="I64" s="41"/>
      <c r="J64" s="17"/>
      <c r="K64" s="17"/>
      <c r="L64" s="17"/>
      <c r="M64" s="17"/>
      <c r="N64" s="21"/>
      <c r="O64" s="17"/>
      <c r="P64" s="21"/>
      <c r="Q64" s="17"/>
      <c r="R64" s="17"/>
      <c r="S64" s="17"/>
      <c r="T64" s="93"/>
      <c r="U64" s="93"/>
      <c r="V64" s="17">
        <v>20</v>
      </c>
      <c r="W64" s="17">
        <v>15</v>
      </c>
      <c r="X64" s="21">
        <v>20</v>
      </c>
      <c r="Y64" s="17">
        <v>35</v>
      </c>
      <c r="Z64" s="21">
        <v>30</v>
      </c>
      <c r="AA64" s="17">
        <v>50</v>
      </c>
      <c r="AB64" s="21"/>
      <c r="AC64" s="17"/>
      <c r="AD64" s="17">
        <v>40</v>
      </c>
      <c r="AE64" s="17">
        <v>20</v>
      </c>
      <c r="AF64" s="17"/>
      <c r="AG64" s="17">
        <v>30</v>
      </c>
      <c r="AH64" s="17">
        <v>30</v>
      </c>
      <c r="AI64" s="17">
        <v>45</v>
      </c>
      <c r="AJ64" s="17"/>
      <c r="AK64" s="17"/>
      <c r="AL64" s="17"/>
      <c r="AM64" s="17"/>
      <c r="AN64" s="21">
        <v>30</v>
      </c>
      <c r="AO64" s="21">
        <v>35</v>
      </c>
      <c r="AP64" s="17"/>
      <c r="AQ64" s="17"/>
      <c r="AR64" s="17"/>
      <c r="AS64" s="93"/>
      <c r="AT64" s="21"/>
      <c r="AU64" s="21"/>
      <c r="AV64" s="17"/>
      <c r="AW64" s="17"/>
      <c r="AX64" s="21"/>
      <c r="AY64" s="85"/>
      <c r="AZ64" s="17">
        <v>30</v>
      </c>
      <c r="BA64" s="17">
        <v>25</v>
      </c>
      <c r="BB64" s="21"/>
      <c r="BC64" s="17"/>
      <c r="BD64" s="17">
        <v>25</v>
      </c>
      <c r="BE64" s="17">
        <v>25</v>
      </c>
      <c r="BF64" s="54">
        <f t="shared" si="2"/>
        <v>17</v>
      </c>
      <c r="BG64" s="123">
        <f t="shared" si="3"/>
        <v>17</v>
      </c>
      <c r="BH64" s="126"/>
      <c r="BI64" s="124">
        <f t="shared" si="4"/>
        <v>1</v>
      </c>
      <c r="BJ64" s="127"/>
      <c r="BK64" s="130"/>
      <c r="BL64" s="130"/>
      <c r="BM64" s="130"/>
      <c r="BN64" s="125"/>
    </row>
    <row r="65" spans="1:66" s="5" customFormat="1" ht="12.75" customHeight="1" x14ac:dyDescent="0.2">
      <c r="A65" s="23">
        <v>937</v>
      </c>
      <c r="B65" s="43" t="s">
        <v>80</v>
      </c>
      <c r="C65" s="56">
        <v>35</v>
      </c>
      <c r="D65" s="21" t="s">
        <v>266</v>
      </c>
      <c r="E65" s="21" t="s">
        <v>15</v>
      </c>
      <c r="F65" s="24" t="s">
        <v>5</v>
      </c>
      <c r="G65" s="83">
        <f t="shared" si="0"/>
        <v>61</v>
      </c>
      <c r="H65" s="84">
        <f t="shared" si="1"/>
        <v>495</v>
      </c>
      <c r="I65" s="41"/>
      <c r="J65" s="17"/>
      <c r="K65" s="17"/>
      <c r="L65" s="17"/>
      <c r="M65" s="17"/>
      <c r="N65" s="21">
        <v>10</v>
      </c>
      <c r="O65" s="17">
        <v>15</v>
      </c>
      <c r="P65" s="21">
        <v>10</v>
      </c>
      <c r="Q65" s="17">
        <v>15</v>
      </c>
      <c r="R65" s="17">
        <v>10</v>
      </c>
      <c r="S65" s="17">
        <v>20</v>
      </c>
      <c r="T65" s="93"/>
      <c r="U65" s="93"/>
      <c r="V65" s="17"/>
      <c r="W65" s="17"/>
      <c r="X65" s="21"/>
      <c r="Y65" s="17"/>
      <c r="Z65" s="21"/>
      <c r="AA65" s="17">
        <v>10</v>
      </c>
      <c r="AB65" s="21">
        <v>10</v>
      </c>
      <c r="AC65" s="17">
        <v>10</v>
      </c>
      <c r="AD65" s="17">
        <v>30</v>
      </c>
      <c r="AE65" s="17">
        <v>25</v>
      </c>
      <c r="AF65" s="17">
        <v>10</v>
      </c>
      <c r="AG65" s="17">
        <v>10</v>
      </c>
      <c r="AH65" s="17"/>
      <c r="AI65" s="17"/>
      <c r="AJ65" s="17">
        <v>15</v>
      </c>
      <c r="AK65" s="17">
        <v>10</v>
      </c>
      <c r="AL65" s="17">
        <v>10</v>
      </c>
      <c r="AM65" s="17">
        <v>10</v>
      </c>
      <c r="AN65" s="21">
        <v>10</v>
      </c>
      <c r="AO65" s="21">
        <v>15</v>
      </c>
      <c r="AP65" s="17">
        <v>40</v>
      </c>
      <c r="AQ65" s="17">
        <v>20</v>
      </c>
      <c r="AR65" s="17">
        <v>15</v>
      </c>
      <c r="AS65" s="93"/>
      <c r="AT65" s="21">
        <v>15</v>
      </c>
      <c r="AU65" s="21">
        <v>25</v>
      </c>
      <c r="AV65" s="17">
        <v>30</v>
      </c>
      <c r="AW65" s="17">
        <v>15</v>
      </c>
      <c r="AX65" s="21">
        <v>15</v>
      </c>
      <c r="AY65" s="85">
        <v>15</v>
      </c>
      <c r="AZ65" s="17">
        <v>10</v>
      </c>
      <c r="BA65" s="17">
        <v>10</v>
      </c>
      <c r="BB65" s="21"/>
      <c r="BC65" s="17"/>
      <c r="BD65" s="17">
        <v>10</v>
      </c>
      <c r="BE65" s="17">
        <v>20</v>
      </c>
      <c r="BF65" s="54">
        <f t="shared" si="2"/>
        <v>32</v>
      </c>
      <c r="BG65" s="123">
        <f t="shared" si="3"/>
        <v>32</v>
      </c>
      <c r="BH65" s="127"/>
      <c r="BI65" s="124">
        <f t="shared" si="4"/>
        <v>1</v>
      </c>
      <c r="BJ65" s="127"/>
      <c r="BK65" s="128"/>
      <c r="BL65" s="128"/>
      <c r="BM65" s="128"/>
      <c r="BN65" s="125"/>
    </row>
    <row r="66" spans="1:66" s="5" customFormat="1" ht="12.75" customHeight="1" x14ac:dyDescent="0.2">
      <c r="A66" s="23">
        <v>3540</v>
      </c>
      <c r="B66" s="43" t="s">
        <v>317</v>
      </c>
      <c r="C66" s="56">
        <v>35</v>
      </c>
      <c r="D66" s="21" t="s">
        <v>318</v>
      </c>
      <c r="E66" s="21" t="s">
        <v>22</v>
      </c>
      <c r="F66" s="24" t="s">
        <v>5</v>
      </c>
      <c r="G66" s="83">
        <f t="shared" si="0"/>
        <v>62</v>
      </c>
      <c r="H66" s="84">
        <f t="shared" si="1"/>
        <v>495</v>
      </c>
      <c r="I66" s="8"/>
      <c r="J66" s="17">
        <v>10</v>
      </c>
      <c r="K66" s="17">
        <v>15</v>
      </c>
      <c r="L66" s="17">
        <v>30</v>
      </c>
      <c r="M66" s="17">
        <v>10</v>
      </c>
      <c r="N66" s="21">
        <v>10</v>
      </c>
      <c r="O66" s="17"/>
      <c r="P66" s="21"/>
      <c r="Q66" s="17">
        <v>20</v>
      </c>
      <c r="R66" s="17">
        <v>15</v>
      </c>
      <c r="S66" s="17">
        <v>20</v>
      </c>
      <c r="T66" s="93"/>
      <c r="U66" s="93"/>
      <c r="V66" s="17"/>
      <c r="W66" s="17"/>
      <c r="X66" s="21">
        <v>10</v>
      </c>
      <c r="Y66" s="17">
        <v>10</v>
      </c>
      <c r="Z66" s="21">
        <v>25</v>
      </c>
      <c r="AA66" s="17">
        <v>10</v>
      </c>
      <c r="AB66" s="21"/>
      <c r="AC66" s="17"/>
      <c r="AD66" s="17">
        <v>15</v>
      </c>
      <c r="AE66" s="17">
        <v>25</v>
      </c>
      <c r="AF66" s="17">
        <v>15</v>
      </c>
      <c r="AG66" s="17">
        <v>10</v>
      </c>
      <c r="AH66" s="17">
        <v>10</v>
      </c>
      <c r="AI66" s="17">
        <v>20</v>
      </c>
      <c r="AJ66" s="17"/>
      <c r="AK66" s="17">
        <v>20</v>
      </c>
      <c r="AL66" s="17">
        <v>15</v>
      </c>
      <c r="AM66" s="17">
        <v>15</v>
      </c>
      <c r="AN66" s="21"/>
      <c r="AO66" s="21"/>
      <c r="AP66" s="17">
        <v>20</v>
      </c>
      <c r="AQ66" s="17">
        <v>10</v>
      </c>
      <c r="AR66" s="17">
        <v>10</v>
      </c>
      <c r="AS66" s="93"/>
      <c r="AT66" s="21">
        <v>20</v>
      </c>
      <c r="AU66" s="21">
        <v>20</v>
      </c>
      <c r="AV66" s="17">
        <v>10</v>
      </c>
      <c r="AW66" s="17">
        <v>20</v>
      </c>
      <c r="AX66" s="21"/>
      <c r="AY66" s="85"/>
      <c r="AZ66" s="17"/>
      <c r="BA66" s="17">
        <v>15</v>
      </c>
      <c r="BB66" s="21"/>
      <c r="BC66" s="17"/>
      <c r="BD66" s="17">
        <v>20</v>
      </c>
      <c r="BE66" s="17">
        <v>20</v>
      </c>
      <c r="BF66" s="54">
        <f t="shared" si="2"/>
        <v>31</v>
      </c>
      <c r="BG66" s="123">
        <f t="shared" si="3"/>
        <v>31</v>
      </c>
      <c r="BH66" s="131"/>
      <c r="BI66" s="124">
        <f t="shared" si="4"/>
        <v>1</v>
      </c>
      <c r="BJ66" s="127"/>
      <c r="BK66" s="128"/>
      <c r="BL66" s="128"/>
      <c r="BM66" s="128"/>
      <c r="BN66" s="125"/>
    </row>
    <row r="67" spans="1:66" s="5" customFormat="1" ht="12.75" customHeight="1" x14ac:dyDescent="0.2">
      <c r="A67" s="23">
        <v>2206</v>
      </c>
      <c r="B67" s="43" t="s">
        <v>85</v>
      </c>
      <c r="C67" s="56">
        <v>35</v>
      </c>
      <c r="D67" s="21" t="s">
        <v>73</v>
      </c>
      <c r="E67" s="21" t="s">
        <v>74</v>
      </c>
      <c r="F67" s="24" t="s">
        <v>5</v>
      </c>
      <c r="G67" s="83">
        <f t="shared" si="0"/>
        <v>63</v>
      </c>
      <c r="H67" s="84">
        <f t="shared" si="1"/>
        <v>480</v>
      </c>
      <c r="I67" s="41"/>
      <c r="J67" s="17">
        <v>20</v>
      </c>
      <c r="K67" s="17">
        <v>15</v>
      </c>
      <c r="L67" s="17">
        <v>20</v>
      </c>
      <c r="M67" s="17">
        <v>20</v>
      </c>
      <c r="N67" s="21">
        <v>10</v>
      </c>
      <c r="O67" s="17">
        <v>20</v>
      </c>
      <c r="P67" s="21">
        <v>20</v>
      </c>
      <c r="Q67" s="17">
        <v>15</v>
      </c>
      <c r="R67" s="17"/>
      <c r="S67" s="17"/>
      <c r="T67" s="93"/>
      <c r="U67" s="93"/>
      <c r="V67" s="17"/>
      <c r="W67" s="17"/>
      <c r="X67" s="21">
        <v>10</v>
      </c>
      <c r="Y67" s="17">
        <v>10</v>
      </c>
      <c r="Z67" s="21">
        <v>10</v>
      </c>
      <c r="AA67" s="17">
        <v>30</v>
      </c>
      <c r="AB67" s="21">
        <v>25</v>
      </c>
      <c r="AC67" s="17">
        <v>20</v>
      </c>
      <c r="AD67" s="17">
        <v>15</v>
      </c>
      <c r="AE67" s="17">
        <v>15</v>
      </c>
      <c r="AF67" s="17"/>
      <c r="AG67" s="17"/>
      <c r="AH67" s="17">
        <v>15</v>
      </c>
      <c r="AI67" s="17">
        <v>15</v>
      </c>
      <c r="AJ67" s="17">
        <v>25</v>
      </c>
      <c r="AK67" s="17">
        <v>15</v>
      </c>
      <c r="AL67" s="17">
        <v>15</v>
      </c>
      <c r="AM67" s="17"/>
      <c r="AN67" s="21">
        <v>10</v>
      </c>
      <c r="AO67" s="21">
        <v>10</v>
      </c>
      <c r="AP67" s="17">
        <v>10</v>
      </c>
      <c r="AQ67" s="17"/>
      <c r="AR67" s="17"/>
      <c r="AS67" s="93"/>
      <c r="AT67" s="21"/>
      <c r="AU67" s="21">
        <v>20</v>
      </c>
      <c r="AV67" s="17">
        <v>15</v>
      </c>
      <c r="AW67" s="17">
        <v>10</v>
      </c>
      <c r="AX67" s="21"/>
      <c r="AY67" s="85"/>
      <c r="AZ67" s="17"/>
      <c r="BA67" s="17">
        <v>30</v>
      </c>
      <c r="BB67" s="21">
        <v>15</v>
      </c>
      <c r="BC67" s="17"/>
      <c r="BD67" s="17"/>
      <c r="BE67" s="17"/>
      <c r="BF67" s="54">
        <f t="shared" si="2"/>
        <v>29</v>
      </c>
      <c r="BG67" s="123">
        <f t="shared" si="3"/>
        <v>29</v>
      </c>
      <c r="BH67" s="124"/>
      <c r="BI67" s="124">
        <f t="shared" si="4"/>
        <v>1</v>
      </c>
      <c r="BJ67" s="127"/>
      <c r="BK67" s="130"/>
      <c r="BL67" s="130"/>
      <c r="BM67" s="130"/>
      <c r="BN67" s="125"/>
    </row>
    <row r="68" spans="1:66" s="5" customFormat="1" ht="12.75" customHeight="1" x14ac:dyDescent="0.2">
      <c r="A68" s="23">
        <v>1168</v>
      </c>
      <c r="B68" s="43" t="s">
        <v>304</v>
      </c>
      <c r="C68" s="56">
        <v>35</v>
      </c>
      <c r="D68" s="21" t="s">
        <v>305</v>
      </c>
      <c r="E68" s="21" t="s">
        <v>6</v>
      </c>
      <c r="F68" s="24" t="s">
        <v>5</v>
      </c>
      <c r="G68" s="83">
        <f t="shared" si="0"/>
        <v>64</v>
      </c>
      <c r="H68" s="84">
        <f t="shared" si="1"/>
        <v>475</v>
      </c>
      <c r="I68" s="9"/>
      <c r="J68" s="17">
        <v>15</v>
      </c>
      <c r="K68" s="17">
        <v>10</v>
      </c>
      <c r="L68" s="17"/>
      <c r="M68" s="17"/>
      <c r="N68" s="21">
        <v>10</v>
      </c>
      <c r="O68" s="17">
        <v>40</v>
      </c>
      <c r="P68" s="21"/>
      <c r="Q68" s="17">
        <v>25</v>
      </c>
      <c r="R68" s="17"/>
      <c r="S68" s="17">
        <v>10</v>
      </c>
      <c r="T68" s="93"/>
      <c r="U68" s="93"/>
      <c r="V68" s="17"/>
      <c r="W68" s="17"/>
      <c r="X68" s="21">
        <v>20</v>
      </c>
      <c r="Y68" s="17">
        <v>25</v>
      </c>
      <c r="Z68" s="21"/>
      <c r="AA68" s="17"/>
      <c r="AB68" s="21"/>
      <c r="AC68" s="17"/>
      <c r="AD68" s="17">
        <v>10</v>
      </c>
      <c r="AE68" s="17">
        <v>20</v>
      </c>
      <c r="AF68" s="17">
        <v>30</v>
      </c>
      <c r="AG68" s="17">
        <v>30</v>
      </c>
      <c r="AH68" s="17">
        <v>10</v>
      </c>
      <c r="AI68" s="17">
        <v>25</v>
      </c>
      <c r="AJ68" s="17"/>
      <c r="AK68" s="17"/>
      <c r="AL68" s="17"/>
      <c r="AM68" s="17"/>
      <c r="AN68" s="21"/>
      <c r="AO68" s="21"/>
      <c r="AP68" s="17">
        <v>25</v>
      </c>
      <c r="AQ68" s="17">
        <v>15</v>
      </c>
      <c r="AR68" s="17">
        <v>15</v>
      </c>
      <c r="AS68" s="93"/>
      <c r="AT68" s="21">
        <v>15</v>
      </c>
      <c r="AU68" s="21">
        <v>25</v>
      </c>
      <c r="AV68" s="17">
        <v>25</v>
      </c>
      <c r="AW68" s="17">
        <v>25</v>
      </c>
      <c r="AX68" s="21">
        <v>15</v>
      </c>
      <c r="AY68" s="85">
        <v>10</v>
      </c>
      <c r="AZ68" s="17">
        <v>10</v>
      </c>
      <c r="BA68" s="17">
        <v>15</v>
      </c>
      <c r="BB68" s="21"/>
      <c r="BC68" s="17"/>
      <c r="BD68" s="17"/>
      <c r="BE68" s="17"/>
      <c r="BF68" s="54">
        <f t="shared" si="2"/>
        <v>25</v>
      </c>
      <c r="BG68" s="123">
        <f t="shared" si="3"/>
        <v>25</v>
      </c>
      <c r="BH68" s="126"/>
      <c r="BI68" s="124">
        <f t="shared" si="4"/>
        <v>1</v>
      </c>
      <c r="BJ68" s="127"/>
      <c r="BK68" s="128"/>
      <c r="BL68" s="128"/>
      <c r="BM68" s="128"/>
      <c r="BN68" s="125"/>
    </row>
    <row r="69" spans="1:66" s="5" customFormat="1" ht="12.75" customHeight="1" x14ac:dyDescent="0.2">
      <c r="A69" s="23">
        <v>5337</v>
      </c>
      <c r="B69" s="43" t="s">
        <v>263</v>
      </c>
      <c r="C69" s="56">
        <v>35</v>
      </c>
      <c r="D69" s="21" t="s">
        <v>289</v>
      </c>
      <c r="E69" s="21" t="s">
        <v>21</v>
      </c>
      <c r="F69" s="24" t="s">
        <v>5</v>
      </c>
      <c r="G69" s="83">
        <f t="shared" ref="G69:G132" si="5">G68+1</f>
        <v>65</v>
      </c>
      <c r="H69" s="84">
        <f t="shared" ref="H69:H132" si="6">SUM(J69:BE69)</f>
        <v>475</v>
      </c>
      <c r="I69" s="9"/>
      <c r="J69" s="17">
        <v>10</v>
      </c>
      <c r="K69" s="17">
        <v>20</v>
      </c>
      <c r="L69" s="17">
        <v>30</v>
      </c>
      <c r="M69" s="17">
        <v>25</v>
      </c>
      <c r="N69" s="21"/>
      <c r="O69" s="17"/>
      <c r="P69" s="21"/>
      <c r="Q69" s="17"/>
      <c r="R69" s="17"/>
      <c r="S69" s="17"/>
      <c r="T69" s="93"/>
      <c r="U69" s="93"/>
      <c r="V69" s="17"/>
      <c r="W69" s="17"/>
      <c r="X69" s="21">
        <v>15</v>
      </c>
      <c r="Y69" s="17">
        <v>15</v>
      </c>
      <c r="Z69" s="21"/>
      <c r="AA69" s="17">
        <v>35</v>
      </c>
      <c r="AB69" s="21">
        <v>20</v>
      </c>
      <c r="AC69" s="17">
        <v>10</v>
      </c>
      <c r="AD69" s="17"/>
      <c r="AE69" s="17">
        <v>25</v>
      </c>
      <c r="AF69" s="17"/>
      <c r="AG69" s="17"/>
      <c r="AH69" s="17"/>
      <c r="AI69" s="17">
        <v>25</v>
      </c>
      <c r="AJ69" s="17">
        <v>25</v>
      </c>
      <c r="AK69" s="17">
        <v>20</v>
      </c>
      <c r="AL69" s="17"/>
      <c r="AM69" s="17">
        <v>25</v>
      </c>
      <c r="AN69" s="21"/>
      <c r="AO69" s="21"/>
      <c r="AP69" s="17">
        <v>20</v>
      </c>
      <c r="AQ69" s="17">
        <v>25</v>
      </c>
      <c r="AR69" s="17">
        <v>15</v>
      </c>
      <c r="AS69" s="93"/>
      <c r="AT69" s="21"/>
      <c r="AU69" s="21">
        <v>10</v>
      </c>
      <c r="AV69" s="17"/>
      <c r="AW69" s="17"/>
      <c r="AX69" s="21"/>
      <c r="AY69" s="85"/>
      <c r="AZ69" s="17">
        <v>30</v>
      </c>
      <c r="BA69" s="17">
        <v>25</v>
      </c>
      <c r="BB69" s="21">
        <v>20</v>
      </c>
      <c r="BC69" s="17">
        <v>20</v>
      </c>
      <c r="BD69" s="17"/>
      <c r="BE69" s="17">
        <v>10</v>
      </c>
      <c r="BF69" s="54">
        <f t="shared" ref="BF69:BF132" si="7">SUMIF(J69:BE69,"&gt;0",$J$4:$BE$4)</f>
        <v>23</v>
      </c>
      <c r="BG69" s="123">
        <f t="shared" ref="BG69:BG132" si="8">IF(BF69&gt;11,BF69,0)</f>
        <v>23</v>
      </c>
      <c r="BH69" s="126"/>
      <c r="BI69" s="124">
        <f t="shared" ref="BI69:BI132" si="9">IF(BF69&gt;11,1,0)</f>
        <v>1</v>
      </c>
      <c r="BJ69" s="127"/>
      <c r="BK69" s="128"/>
      <c r="BL69" s="16"/>
      <c r="BM69" s="128"/>
      <c r="BN69" s="125"/>
    </row>
    <row r="70" spans="1:66" s="5" customFormat="1" ht="12.75" customHeight="1" x14ac:dyDescent="0.2">
      <c r="A70" s="23">
        <v>4828</v>
      </c>
      <c r="B70" s="43" t="s">
        <v>166</v>
      </c>
      <c r="C70" s="56">
        <v>35</v>
      </c>
      <c r="D70" s="21" t="s">
        <v>183</v>
      </c>
      <c r="E70" s="21" t="s">
        <v>104</v>
      </c>
      <c r="F70" s="24" t="s">
        <v>5</v>
      </c>
      <c r="G70" s="83">
        <f t="shared" si="5"/>
        <v>66</v>
      </c>
      <c r="H70" s="84">
        <f t="shared" si="6"/>
        <v>475</v>
      </c>
      <c r="I70" s="41"/>
      <c r="J70" s="17"/>
      <c r="K70" s="17"/>
      <c r="L70" s="17">
        <v>25</v>
      </c>
      <c r="M70" s="17">
        <v>50</v>
      </c>
      <c r="N70" s="21"/>
      <c r="O70" s="17"/>
      <c r="P70" s="21">
        <v>30</v>
      </c>
      <c r="Q70" s="17">
        <v>25</v>
      </c>
      <c r="R70" s="17">
        <v>30</v>
      </c>
      <c r="S70" s="17">
        <v>45</v>
      </c>
      <c r="T70" s="93"/>
      <c r="U70" s="93"/>
      <c r="V70" s="17">
        <v>40</v>
      </c>
      <c r="W70" s="17">
        <v>35</v>
      </c>
      <c r="X70" s="21">
        <v>45</v>
      </c>
      <c r="Y70" s="17">
        <v>40</v>
      </c>
      <c r="Z70" s="21">
        <v>20</v>
      </c>
      <c r="AA70" s="17">
        <v>20</v>
      </c>
      <c r="AB70" s="21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>
        <v>35</v>
      </c>
      <c r="AN70" s="21"/>
      <c r="AO70" s="21"/>
      <c r="AP70" s="17"/>
      <c r="AQ70" s="17"/>
      <c r="AR70" s="17"/>
      <c r="AS70" s="93"/>
      <c r="AT70" s="21"/>
      <c r="AU70" s="21">
        <v>35</v>
      </c>
      <c r="AV70" s="17"/>
      <c r="AW70" s="17"/>
      <c r="AX70" s="21"/>
      <c r="AY70" s="85"/>
      <c r="AZ70" s="17"/>
      <c r="BA70" s="17"/>
      <c r="BB70" s="21"/>
      <c r="BC70" s="17"/>
      <c r="BD70" s="17"/>
      <c r="BE70" s="17"/>
      <c r="BF70" s="54">
        <f t="shared" si="7"/>
        <v>14</v>
      </c>
      <c r="BG70" s="123">
        <f t="shared" si="8"/>
        <v>14</v>
      </c>
      <c r="BH70" s="126"/>
      <c r="BI70" s="124">
        <f t="shared" si="9"/>
        <v>1</v>
      </c>
      <c r="BJ70" s="127"/>
      <c r="BK70" s="128"/>
      <c r="BL70" s="128"/>
      <c r="BM70" s="128"/>
      <c r="BN70" s="125"/>
    </row>
    <row r="71" spans="1:66" s="5" customFormat="1" ht="12.75" customHeight="1" x14ac:dyDescent="0.2">
      <c r="A71" s="23">
        <v>4318</v>
      </c>
      <c r="B71" s="43" t="s">
        <v>124</v>
      </c>
      <c r="C71" s="56">
        <v>35</v>
      </c>
      <c r="D71" s="21" t="s">
        <v>258</v>
      </c>
      <c r="E71" s="21" t="s">
        <v>14</v>
      </c>
      <c r="F71" s="24" t="s">
        <v>5</v>
      </c>
      <c r="G71" s="83">
        <f t="shared" si="5"/>
        <v>67</v>
      </c>
      <c r="H71" s="84">
        <f t="shared" si="6"/>
        <v>470</v>
      </c>
      <c r="I71" s="8"/>
      <c r="J71" s="17">
        <v>25</v>
      </c>
      <c r="K71" s="17">
        <v>10</v>
      </c>
      <c r="L71" s="17">
        <v>20</v>
      </c>
      <c r="M71" s="17">
        <v>10</v>
      </c>
      <c r="N71" s="21">
        <v>15</v>
      </c>
      <c r="O71" s="17">
        <v>15</v>
      </c>
      <c r="P71" s="21">
        <v>15</v>
      </c>
      <c r="Q71" s="17">
        <v>10</v>
      </c>
      <c r="R71" s="17">
        <v>10</v>
      </c>
      <c r="S71" s="17">
        <v>10</v>
      </c>
      <c r="T71" s="93"/>
      <c r="U71" s="93"/>
      <c r="V71" s="17">
        <v>10</v>
      </c>
      <c r="W71" s="17">
        <v>15</v>
      </c>
      <c r="X71" s="21">
        <v>20</v>
      </c>
      <c r="Y71" s="17">
        <v>5</v>
      </c>
      <c r="Z71" s="21">
        <v>25</v>
      </c>
      <c r="AA71" s="17">
        <v>15</v>
      </c>
      <c r="AB71" s="21"/>
      <c r="AC71" s="17"/>
      <c r="AD71" s="17"/>
      <c r="AE71" s="17"/>
      <c r="AF71" s="17"/>
      <c r="AG71" s="17"/>
      <c r="AH71" s="17">
        <v>25</v>
      </c>
      <c r="AI71" s="17">
        <v>15</v>
      </c>
      <c r="AJ71" s="17">
        <v>15</v>
      </c>
      <c r="AK71" s="17">
        <v>10</v>
      </c>
      <c r="AL71" s="17"/>
      <c r="AM71" s="17"/>
      <c r="AN71" s="21"/>
      <c r="AO71" s="21"/>
      <c r="AP71" s="17"/>
      <c r="AQ71" s="17"/>
      <c r="AR71" s="17">
        <v>15</v>
      </c>
      <c r="AS71" s="93"/>
      <c r="AT71" s="21">
        <v>25</v>
      </c>
      <c r="AU71" s="21">
        <v>10</v>
      </c>
      <c r="AV71" s="17">
        <v>20</v>
      </c>
      <c r="AW71" s="17">
        <v>15</v>
      </c>
      <c r="AX71" s="21">
        <v>10</v>
      </c>
      <c r="AY71" s="85">
        <v>15</v>
      </c>
      <c r="AZ71" s="17">
        <v>15</v>
      </c>
      <c r="BA71" s="17">
        <v>10</v>
      </c>
      <c r="BB71" s="21"/>
      <c r="BC71" s="17"/>
      <c r="BD71" s="17">
        <v>20</v>
      </c>
      <c r="BE71" s="17">
        <v>20</v>
      </c>
      <c r="BF71" s="54">
        <f t="shared" si="7"/>
        <v>31</v>
      </c>
      <c r="BG71" s="123">
        <f t="shared" si="8"/>
        <v>31</v>
      </c>
      <c r="BH71" s="126"/>
      <c r="BI71" s="124">
        <f t="shared" si="9"/>
        <v>1</v>
      </c>
      <c r="BJ71" s="127"/>
      <c r="BK71" s="130"/>
      <c r="BL71" s="130"/>
      <c r="BM71" s="130"/>
      <c r="BN71" s="125"/>
    </row>
    <row r="72" spans="1:66" s="5" customFormat="1" ht="12.75" customHeight="1" x14ac:dyDescent="0.2">
      <c r="A72" s="23">
        <v>3541</v>
      </c>
      <c r="B72" s="43" t="s">
        <v>317</v>
      </c>
      <c r="C72" s="56">
        <v>35</v>
      </c>
      <c r="D72" s="21" t="s">
        <v>281</v>
      </c>
      <c r="E72" s="21" t="s">
        <v>203</v>
      </c>
      <c r="F72" s="24" t="s">
        <v>5</v>
      </c>
      <c r="G72" s="83">
        <f t="shared" si="5"/>
        <v>68</v>
      </c>
      <c r="H72" s="84">
        <f t="shared" si="6"/>
        <v>465</v>
      </c>
      <c r="I72" s="8"/>
      <c r="J72" s="17">
        <v>10</v>
      </c>
      <c r="K72" s="17">
        <v>25</v>
      </c>
      <c r="L72" s="17">
        <v>15</v>
      </c>
      <c r="M72" s="17">
        <v>20</v>
      </c>
      <c r="N72" s="21"/>
      <c r="O72" s="17"/>
      <c r="P72" s="21">
        <v>10</v>
      </c>
      <c r="Q72" s="17">
        <v>20</v>
      </c>
      <c r="R72" s="17">
        <v>15</v>
      </c>
      <c r="S72" s="17">
        <v>15</v>
      </c>
      <c r="T72" s="93"/>
      <c r="U72" s="93"/>
      <c r="V72" s="17">
        <v>10</v>
      </c>
      <c r="W72" s="17">
        <v>10</v>
      </c>
      <c r="X72" s="21">
        <v>10</v>
      </c>
      <c r="Y72" s="17">
        <v>15</v>
      </c>
      <c r="Z72" s="21"/>
      <c r="AA72" s="17">
        <v>15</v>
      </c>
      <c r="AB72" s="21"/>
      <c r="AC72" s="17"/>
      <c r="AD72" s="17"/>
      <c r="AE72" s="17">
        <v>15</v>
      </c>
      <c r="AF72" s="17"/>
      <c r="AG72" s="17">
        <v>15</v>
      </c>
      <c r="AH72" s="17">
        <v>25</v>
      </c>
      <c r="AI72" s="17">
        <v>15</v>
      </c>
      <c r="AJ72" s="17">
        <v>25</v>
      </c>
      <c r="AK72" s="17">
        <v>15</v>
      </c>
      <c r="AL72" s="17"/>
      <c r="AM72" s="17"/>
      <c r="AN72" s="21"/>
      <c r="AO72" s="21"/>
      <c r="AP72" s="17"/>
      <c r="AQ72" s="17"/>
      <c r="AR72" s="17">
        <v>20</v>
      </c>
      <c r="AS72" s="93"/>
      <c r="AT72" s="21">
        <v>15</v>
      </c>
      <c r="AU72" s="21">
        <v>10</v>
      </c>
      <c r="AV72" s="17">
        <v>20</v>
      </c>
      <c r="AW72" s="17">
        <v>20</v>
      </c>
      <c r="AX72" s="21"/>
      <c r="AY72" s="85"/>
      <c r="AZ72" s="17">
        <v>20</v>
      </c>
      <c r="BA72" s="17">
        <v>20</v>
      </c>
      <c r="BB72" s="21"/>
      <c r="BC72" s="17"/>
      <c r="BD72" s="17">
        <v>25</v>
      </c>
      <c r="BE72" s="17">
        <v>15</v>
      </c>
      <c r="BF72" s="54">
        <f t="shared" si="7"/>
        <v>28</v>
      </c>
      <c r="BG72" s="123">
        <f t="shared" si="8"/>
        <v>28</v>
      </c>
      <c r="BH72" s="127"/>
      <c r="BI72" s="124">
        <f t="shared" si="9"/>
        <v>1</v>
      </c>
      <c r="BJ72" s="127"/>
      <c r="BK72" s="130"/>
      <c r="BL72" s="130"/>
      <c r="BM72" s="130"/>
      <c r="BN72" s="125"/>
    </row>
    <row r="73" spans="1:66" s="5" customFormat="1" ht="12.75" customHeight="1" x14ac:dyDescent="0.2">
      <c r="A73" s="23">
        <v>4001</v>
      </c>
      <c r="B73" s="43" t="s">
        <v>110</v>
      </c>
      <c r="C73" s="56">
        <v>22</v>
      </c>
      <c r="D73" s="21" t="s">
        <v>111</v>
      </c>
      <c r="E73" s="21" t="s">
        <v>218</v>
      </c>
      <c r="F73" s="24" t="s">
        <v>5</v>
      </c>
      <c r="G73" s="83">
        <f t="shared" si="5"/>
        <v>69</v>
      </c>
      <c r="H73" s="84">
        <f t="shared" si="6"/>
        <v>455</v>
      </c>
      <c r="I73" s="41"/>
      <c r="J73" s="17">
        <v>30</v>
      </c>
      <c r="K73" s="17">
        <v>25</v>
      </c>
      <c r="L73" s="17"/>
      <c r="M73" s="17"/>
      <c r="N73" s="21"/>
      <c r="O73" s="17"/>
      <c r="P73" s="21"/>
      <c r="Q73" s="17"/>
      <c r="R73" s="17"/>
      <c r="S73" s="17"/>
      <c r="T73" s="93"/>
      <c r="U73" s="93"/>
      <c r="V73" s="17">
        <v>45</v>
      </c>
      <c r="W73" s="17">
        <v>50</v>
      </c>
      <c r="X73" s="21">
        <v>50</v>
      </c>
      <c r="Y73" s="17">
        <v>50</v>
      </c>
      <c r="Z73" s="21"/>
      <c r="AA73" s="17"/>
      <c r="AB73" s="21"/>
      <c r="AC73" s="17">
        <v>35</v>
      </c>
      <c r="AD73" s="17"/>
      <c r="AE73" s="17"/>
      <c r="AF73" s="17"/>
      <c r="AG73" s="17"/>
      <c r="AH73" s="17"/>
      <c r="AI73" s="17"/>
      <c r="AJ73" s="17">
        <v>45</v>
      </c>
      <c r="AK73" s="17">
        <v>50</v>
      </c>
      <c r="AL73" s="17"/>
      <c r="AM73" s="17"/>
      <c r="AN73" s="21"/>
      <c r="AO73" s="21"/>
      <c r="AP73" s="17"/>
      <c r="AQ73" s="17"/>
      <c r="AR73" s="17">
        <v>30</v>
      </c>
      <c r="AS73" s="93"/>
      <c r="AT73" s="21"/>
      <c r="AU73" s="21">
        <v>45</v>
      </c>
      <c r="AV73" s="17"/>
      <c r="AW73" s="17"/>
      <c r="AX73" s="21"/>
      <c r="AY73" s="85"/>
      <c r="AZ73" s="17"/>
      <c r="BA73" s="17"/>
      <c r="BB73" s="21"/>
      <c r="BC73" s="17"/>
      <c r="BD73" s="17"/>
      <c r="BE73" s="17"/>
      <c r="BF73" s="54">
        <f t="shared" si="7"/>
        <v>11</v>
      </c>
      <c r="BG73" s="123">
        <f t="shared" si="8"/>
        <v>0</v>
      </c>
      <c r="BH73" s="124">
        <f>SUM(BG73:BG89)</f>
        <v>372</v>
      </c>
      <c r="BI73" s="124">
        <f t="shared" si="9"/>
        <v>0</v>
      </c>
      <c r="BJ73" s="124">
        <f>SUM(BI73:BI89)</f>
        <v>16</v>
      </c>
      <c r="BK73" s="128"/>
      <c r="BL73" s="128"/>
      <c r="BM73" s="128"/>
      <c r="BN73" s="125">
        <f>AVERAGE(BH73/BJ73)</f>
        <v>23.25</v>
      </c>
    </row>
    <row r="74" spans="1:66" s="5" customFormat="1" ht="12.75" customHeight="1" x14ac:dyDescent="0.2">
      <c r="A74" s="23">
        <v>944</v>
      </c>
      <c r="B74" s="43" t="s">
        <v>80</v>
      </c>
      <c r="C74" s="56">
        <v>35</v>
      </c>
      <c r="D74" s="21" t="s">
        <v>137</v>
      </c>
      <c r="E74" s="21" t="s">
        <v>126</v>
      </c>
      <c r="F74" s="24" t="s">
        <v>10</v>
      </c>
      <c r="G74" s="83">
        <f t="shared" si="5"/>
        <v>70</v>
      </c>
      <c r="H74" s="84">
        <f t="shared" si="6"/>
        <v>445</v>
      </c>
      <c r="I74" s="9"/>
      <c r="J74" s="17">
        <v>20</v>
      </c>
      <c r="K74" s="17">
        <v>30</v>
      </c>
      <c r="L74" s="17">
        <v>30</v>
      </c>
      <c r="M74" s="17">
        <v>40</v>
      </c>
      <c r="N74" s="21">
        <v>15</v>
      </c>
      <c r="O74" s="17">
        <v>20</v>
      </c>
      <c r="P74" s="21">
        <v>40</v>
      </c>
      <c r="Q74" s="17">
        <v>20</v>
      </c>
      <c r="R74" s="17">
        <v>15</v>
      </c>
      <c r="S74" s="17">
        <v>15</v>
      </c>
      <c r="T74" s="93"/>
      <c r="U74" s="93"/>
      <c r="V74" s="17">
        <v>25</v>
      </c>
      <c r="W74" s="17">
        <v>10</v>
      </c>
      <c r="X74" s="21">
        <v>15</v>
      </c>
      <c r="Y74" s="17">
        <v>25</v>
      </c>
      <c r="Z74" s="21">
        <v>15</v>
      </c>
      <c r="AA74" s="17">
        <v>20</v>
      </c>
      <c r="AB74" s="21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21"/>
      <c r="AO74" s="21">
        <v>10</v>
      </c>
      <c r="AP74" s="17"/>
      <c r="AQ74" s="17"/>
      <c r="AR74" s="17">
        <v>30</v>
      </c>
      <c r="AS74" s="93"/>
      <c r="AT74" s="21"/>
      <c r="AU74" s="21"/>
      <c r="AV74" s="17"/>
      <c r="AW74" s="17"/>
      <c r="AX74" s="21"/>
      <c r="AY74" s="85"/>
      <c r="AZ74" s="17"/>
      <c r="BA74" s="17">
        <v>30</v>
      </c>
      <c r="BB74" s="21"/>
      <c r="BC74" s="17">
        <v>20</v>
      </c>
      <c r="BD74" s="17"/>
      <c r="BE74" s="17"/>
      <c r="BF74" s="54">
        <f t="shared" si="7"/>
        <v>20</v>
      </c>
      <c r="BG74" s="123">
        <f t="shared" si="8"/>
        <v>20</v>
      </c>
      <c r="BH74" s="131"/>
      <c r="BI74" s="124">
        <f t="shared" si="9"/>
        <v>1</v>
      </c>
      <c r="BJ74" s="127"/>
      <c r="BK74" s="128"/>
      <c r="BL74" s="128"/>
      <c r="BM74" s="128"/>
      <c r="BN74" s="125"/>
    </row>
    <row r="75" spans="1:66" s="5" customFormat="1" ht="12.75" customHeight="1" x14ac:dyDescent="0.2">
      <c r="A75" s="23">
        <v>5404</v>
      </c>
      <c r="B75" s="43" t="s">
        <v>245</v>
      </c>
      <c r="C75" s="56">
        <v>35</v>
      </c>
      <c r="D75" s="21" t="s">
        <v>214</v>
      </c>
      <c r="E75" s="21" t="s">
        <v>203</v>
      </c>
      <c r="F75" s="24" t="s">
        <v>5</v>
      </c>
      <c r="G75" s="83">
        <f t="shared" si="5"/>
        <v>71</v>
      </c>
      <c r="H75" s="84">
        <f t="shared" si="6"/>
        <v>440</v>
      </c>
      <c r="I75" s="8"/>
      <c r="J75" s="17">
        <v>10</v>
      </c>
      <c r="K75" s="17">
        <v>15</v>
      </c>
      <c r="L75" s="17">
        <v>25</v>
      </c>
      <c r="M75" s="17">
        <v>20</v>
      </c>
      <c r="N75" s="21">
        <v>10</v>
      </c>
      <c r="O75" s="17">
        <v>25</v>
      </c>
      <c r="P75" s="21">
        <v>5</v>
      </c>
      <c r="Q75" s="17">
        <v>15</v>
      </c>
      <c r="R75" s="17"/>
      <c r="S75" s="17"/>
      <c r="T75" s="93"/>
      <c r="U75" s="93"/>
      <c r="V75" s="17">
        <v>25</v>
      </c>
      <c r="W75" s="17">
        <v>15</v>
      </c>
      <c r="X75" s="21"/>
      <c r="Y75" s="17"/>
      <c r="Z75" s="21">
        <v>15</v>
      </c>
      <c r="AA75" s="17">
        <v>40</v>
      </c>
      <c r="AB75" s="21"/>
      <c r="AC75" s="17"/>
      <c r="AD75" s="17"/>
      <c r="AE75" s="17"/>
      <c r="AF75" s="17">
        <v>10</v>
      </c>
      <c r="AG75" s="17">
        <v>15</v>
      </c>
      <c r="AH75" s="17"/>
      <c r="AI75" s="17"/>
      <c r="AJ75" s="17"/>
      <c r="AK75" s="17"/>
      <c r="AL75" s="17"/>
      <c r="AM75" s="17"/>
      <c r="AN75" s="21">
        <v>10</v>
      </c>
      <c r="AO75" s="21">
        <v>20</v>
      </c>
      <c r="AP75" s="17">
        <v>15</v>
      </c>
      <c r="AQ75" s="17">
        <v>20</v>
      </c>
      <c r="AR75" s="17"/>
      <c r="AS75" s="93"/>
      <c r="AT75" s="21">
        <v>15</v>
      </c>
      <c r="AU75" s="21">
        <v>10</v>
      </c>
      <c r="AV75" s="17">
        <v>20</v>
      </c>
      <c r="AW75" s="17">
        <v>15</v>
      </c>
      <c r="AX75" s="21">
        <v>15</v>
      </c>
      <c r="AY75" s="85">
        <v>15</v>
      </c>
      <c r="AZ75" s="17">
        <v>10</v>
      </c>
      <c r="BA75" s="17">
        <v>10</v>
      </c>
      <c r="BB75" s="21"/>
      <c r="BC75" s="17"/>
      <c r="BD75" s="17">
        <v>5</v>
      </c>
      <c r="BE75" s="17">
        <v>15</v>
      </c>
      <c r="BF75" s="54">
        <f t="shared" si="7"/>
        <v>28</v>
      </c>
      <c r="BG75" s="123">
        <f t="shared" si="8"/>
        <v>28</v>
      </c>
      <c r="BH75" s="126"/>
      <c r="BI75" s="124">
        <f t="shared" si="9"/>
        <v>1</v>
      </c>
      <c r="BJ75" s="127"/>
      <c r="BK75" s="128"/>
      <c r="BL75" s="128"/>
      <c r="BM75" s="128"/>
      <c r="BN75" s="125"/>
    </row>
    <row r="76" spans="1:66" s="5" customFormat="1" ht="12.75" customHeight="1" x14ac:dyDescent="0.2">
      <c r="A76" s="23">
        <v>1167</v>
      </c>
      <c r="B76" s="43" t="s">
        <v>300</v>
      </c>
      <c r="C76" s="56">
        <v>35</v>
      </c>
      <c r="D76" s="21" t="s">
        <v>303</v>
      </c>
      <c r="E76" s="21" t="s">
        <v>17</v>
      </c>
      <c r="F76" s="24" t="s">
        <v>5</v>
      </c>
      <c r="G76" s="83">
        <f t="shared" si="5"/>
        <v>72</v>
      </c>
      <c r="H76" s="84">
        <f t="shared" si="6"/>
        <v>440</v>
      </c>
      <c r="I76" s="41"/>
      <c r="J76" s="17">
        <v>15</v>
      </c>
      <c r="K76" s="17">
        <v>10</v>
      </c>
      <c r="L76" s="17"/>
      <c r="M76" s="17"/>
      <c r="N76" s="21">
        <v>10</v>
      </c>
      <c r="O76" s="17">
        <v>40</v>
      </c>
      <c r="P76" s="21"/>
      <c r="Q76" s="17">
        <v>25</v>
      </c>
      <c r="R76" s="17">
        <v>30</v>
      </c>
      <c r="S76" s="17">
        <v>10</v>
      </c>
      <c r="T76" s="93"/>
      <c r="U76" s="93"/>
      <c r="V76" s="17"/>
      <c r="W76" s="17"/>
      <c r="X76" s="21"/>
      <c r="Y76" s="17"/>
      <c r="Z76" s="21"/>
      <c r="AA76" s="17"/>
      <c r="AB76" s="21"/>
      <c r="AC76" s="17"/>
      <c r="AD76" s="17">
        <v>10</v>
      </c>
      <c r="AE76" s="17">
        <v>20</v>
      </c>
      <c r="AF76" s="17">
        <v>20</v>
      </c>
      <c r="AG76" s="17">
        <v>30</v>
      </c>
      <c r="AH76" s="17">
        <v>15</v>
      </c>
      <c r="AI76" s="17">
        <v>25</v>
      </c>
      <c r="AJ76" s="17"/>
      <c r="AK76" s="17"/>
      <c r="AL76" s="17"/>
      <c r="AM76" s="17"/>
      <c r="AN76" s="21"/>
      <c r="AO76" s="21"/>
      <c r="AP76" s="17">
        <v>20</v>
      </c>
      <c r="AQ76" s="17">
        <v>15</v>
      </c>
      <c r="AR76" s="17">
        <v>15</v>
      </c>
      <c r="AS76" s="93"/>
      <c r="AT76" s="21"/>
      <c r="AU76" s="21">
        <v>25</v>
      </c>
      <c r="AV76" s="17">
        <v>10</v>
      </c>
      <c r="AW76" s="17">
        <v>35</v>
      </c>
      <c r="AX76" s="21">
        <v>15</v>
      </c>
      <c r="AY76" s="85">
        <v>10</v>
      </c>
      <c r="AZ76" s="17">
        <v>20</v>
      </c>
      <c r="BA76" s="17">
        <v>15</v>
      </c>
      <c r="BB76" s="21"/>
      <c r="BC76" s="17"/>
      <c r="BD76" s="17"/>
      <c r="BE76" s="17"/>
      <c r="BF76" s="54">
        <f t="shared" si="7"/>
        <v>23</v>
      </c>
      <c r="BG76" s="123">
        <f t="shared" si="8"/>
        <v>23</v>
      </c>
      <c r="BH76" s="126"/>
      <c r="BI76" s="124">
        <f t="shared" si="9"/>
        <v>1</v>
      </c>
      <c r="BJ76" s="127"/>
      <c r="BK76" s="128"/>
      <c r="BL76" s="128"/>
      <c r="BM76" s="128"/>
      <c r="BN76" s="125"/>
    </row>
    <row r="77" spans="1:66" s="5" customFormat="1" ht="12.75" customHeight="1" x14ac:dyDescent="0.2">
      <c r="A77" s="23">
        <v>1312</v>
      </c>
      <c r="B77" s="43" t="s">
        <v>83</v>
      </c>
      <c r="C77" s="56">
        <v>35</v>
      </c>
      <c r="D77" s="21" t="s">
        <v>76</v>
      </c>
      <c r="E77" s="21" t="s">
        <v>15</v>
      </c>
      <c r="F77" s="24" t="s">
        <v>5</v>
      </c>
      <c r="G77" s="83">
        <f t="shared" si="5"/>
        <v>73</v>
      </c>
      <c r="H77" s="84">
        <f t="shared" si="6"/>
        <v>440</v>
      </c>
      <c r="I77" s="8"/>
      <c r="J77" s="17"/>
      <c r="K77" s="17"/>
      <c r="L77" s="17">
        <v>25</v>
      </c>
      <c r="M77" s="17">
        <v>35</v>
      </c>
      <c r="N77" s="21"/>
      <c r="O77" s="17"/>
      <c r="P77" s="21"/>
      <c r="Q77" s="17"/>
      <c r="R77" s="17"/>
      <c r="S77" s="17"/>
      <c r="T77" s="93"/>
      <c r="U77" s="93"/>
      <c r="V77" s="17">
        <v>25</v>
      </c>
      <c r="W77" s="17">
        <v>25</v>
      </c>
      <c r="X77" s="21">
        <v>10</v>
      </c>
      <c r="Y77" s="17">
        <v>15</v>
      </c>
      <c r="Z77" s="21">
        <v>20</v>
      </c>
      <c r="AA77" s="17">
        <v>15</v>
      </c>
      <c r="AB77" s="21">
        <v>30</v>
      </c>
      <c r="AC77" s="17">
        <v>20</v>
      </c>
      <c r="AD77" s="17">
        <v>15</v>
      </c>
      <c r="AE77" s="17">
        <v>30</v>
      </c>
      <c r="AF77" s="17">
        <v>40</v>
      </c>
      <c r="AG77" s="17">
        <v>30</v>
      </c>
      <c r="AH77" s="17"/>
      <c r="AI77" s="17"/>
      <c r="AJ77" s="17"/>
      <c r="AK77" s="17"/>
      <c r="AL77" s="17"/>
      <c r="AM77" s="17"/>
      <c r="AN77" s="21"/>
      <c r="AO77" s="21"/>
      <c r="AP77" s="17"/>
      <c r="AQ77" s="17"/>
      <c r="AR77" s="17"/>
      <c r="AS77" s="93"/>
      <c r="AT77" s="21"/>
      <c r="AU77" s="21"/>
      <c r="AV77" s="17"/>
      <c r="AW77" s="17">
        <v>30</v>
      </c>
      <c r="AX77" s="21">
        <v>30</v>
      </c>
      <c r="AY77" s="85">
        <v>10</v>
      </c>
      <c r="AZ77" s="17"/>
      <c r="BA77" s="17"/>
      <c r="BB77" s="21"/>
      <c r="BC77" s="17"/>
      <c r="BD77" s="17"/>
      <c r="BE77" s="17">
        <v>35</v>
      </c>
      <c r="BF77" s="54">
        <f t="shared" si="7"/>
        <v>18</v>
      </c>
      <c r="BG77" s="123">
        <f t="shared" si="8"/>
        <v>18</v>
      </c>
      <c r="BH77" s="126"/>
      <c r="BI77" s="124">
        <f t="shared" si="9"/>
        <v>1</v>
      </c>
      <c r="BJ77" s="127"/>
      <c r="BK77" s="128"/>
      <c r="BL77" s="128"/>
      <c r="BM77" s="128"/>
      <c r="BN77" s="125"/>
    </row>
    <row r="78" spans="1:66" s="5" customFormat="1" ht="12.75" customHeight="1" x14ac:dyDescent="0.2">
      <c r="A78" s="23">
        <v>5304</v>
      </c>
      <c r="B78" s="43" t="s">
        <v>263</v>
      </c>
      <c r="C78" s="56">
        <v>35</v>
      </c>
      <c r="D78" s="139" t="s">
        <v>173</v>
      </c>
      <c r="E78" s="139" t="s">
        <v>180</v>
      </c>
      <c r="F78" s="140" t="s">
        <v>105</v>
      </c>
      <c r="G78" s="83">
        <f t="shared" si="5"/>
        <v>74</v>
      </c>
      <c r="H78" s="84">
        <f t="shared" si="6"/>
        <v>435</v>
      </c>
      <c r="I78" s="41"/>
      <c r="J78" s="17">
        <v>15</v>
      </c>
      <c r="K78" s="17">
        <v>15</v>
      </c>
      <c r="L78" s="17">
        <v>15</v>
      </c>
      <c r="M78" s="17">
        <v>15</v>
      </c>
      <c r="N78" s="21"/>
      <c r="O78" s="17"/>
      <c r="P78" s="21"/>
      <c r="Q78" s="17">
        <v>25</v>
      </c>
      <c r="R78" s="17"/>
      <c r="S78" s="17">
        <v>10</v>
      </c>
      <c r="T78" s="93"/>
      <c r="U78" s="93"/>
      <c r="V78" s="17">
        <v>10</v>
      </c>
      <c r="W78" s="17">
        <v>20</v>
      </c>
      <c r="X78" s="21"/>
      <c r="Y78" s="17"/>
      <c r="Z78" s="21">
        <v>10</v>
      </c>
      <c r="AA78" s="17">
        <v>15</v>
      </c>
      <c r="AB78" s="21">
        <v>15</v>
      </c>
      <c r="AC78" s="17">
        <v>15</v>
      </c>
      <c r="AD78" s="17">
        <v>10</v>
      </c>
      <c r="AE78" s="17">
        <v>10</v>
      </c>
      <c r="AF78" s="17"/>
      <c r="AG78" s="17">
        <v>10</v>
      </c>
      <c r="AH78" s="17">
        <v>20</v>
      </c>
      <c r="AI78" s="17">
        <v>10</v>
      </c>
      <c r="AJ78" s="17">
        <v>5</v>
      </c>
      <c r="AK78" s="17">
        <v>25</v>
      </c>
      <c r="AL78" s="17">
        <v>10</v>
      </c>
      <c r="AM78" s="17">
        <v>10</v>
      </c>
      <c r="AN78" s="21"/>
      <c r="AO78" s="21"/>
      <c r="AP78" s="17"/>
      <c r="AQ78" s="17"/>
      <c r="AR78" s="17"/>
      <c r="AS78" s="93"/>
      <c r="AT78" s="21"/>
      <c r="AU78" s="21"/>
      <c r="AV78" s="17">
        <v>15</v>
      </c>
      <c r="AW78" s="17">
        <v>10</v>
      </c>
      <c r="AX78" s="21">
        <v>10</v>
      </c>
      <c r="AY78" s="85">
        <v>10</v>
      </c>
      <c r="AZ78" s="17">
        <v>15</v>
      </c>
      <c r="BA78" s="17">
        <v>20</v>
      </c>
      <c r="BB78" s="21">
        <v>20</v>
      </c>
      <c r="BC78" s="17">
        <v>15</v>
      </c>
      <c r="BD78" s="17">
        <v>15</v>
      </c>
      <c r="BE78" s="17">
        <v>15</v>
      </c>
      <c r="BF78" s="54">
        <f t="shared" si="7"/>
        <v>31</v>
      </c>
      <c r="BG78" s="123">
        <f t="shared" si="8"/>
        <v>31</v>
      </c>
      <c r="BH78" s="131"/>
      <c r="BI78" s="124">
        <f t="shared" si="9"/>
        <v>1</v>
      </c>
      <c r="BJ78" s="124"/>
      <c r="BK78" s="16"/>
      <c r="BL78" s="16"/>
      <c r="BM78" s="16"/>
      <c r="BN78" s="125"/>
    </row>
    <row r="79" spans="1:66" s="5" customFormat="1" ht="12.75" customHeight="1" x14ac:dyDescent="0.2">
      <c r="A79" s="23">
        <v>5343</v>
      </c>
      <c r="B79" s="43" t="s">
        <v>263</v>
      </c>
      <c r="C79" s="56">
        <v>35</v>
      </c>
      <c r="D79" s="21" t="s">
        <v>210</v>
      </c>
      <c r="E79" s="21" t="s">
        <v>161</v>
      </c>
      <c r="F79" s="24" t="s">
        <v>5</v>
      </c>
      <c r="G79" s="83">
        <f t="shared" si="5"/>
        <v>75</v>
      </c>
      <c r="H79" s="84">
        <f t="shared" si="6"/>
        <v>435</v>
      </c>
      <c r="I79" s="9"/>
      <c r="J79" s="17">
        <v>15</v>
      </c>
      <c r="K79" s="17">
        <v>15</v>
      </c>
      <c r="L79" s="17">
        <v>15</v>
      </c>
      <c r="M79" s="17">
        <v>5</v>
      </c>
      <c r="N79" s="21">
        <v>10</v>
      </c>
      <c r="O79" s="17">
        <v>15</v>
      </c>
      <c r="P79" s="21">
        <v>20</v>
      </c>
      <c r="Q79" s="17">
        <v>15</v>
      </c>
      <c r="R79" s="17">
        <v>10</v>
      </c>
      <c r="S79" s="17">
        <v>20</v>
      </c>
      <c r="T79" s="93"/>
      <c r="U79" s="93"/>
      <c r="V79" s="17"/>
      <c r="W79" s="17"/>
      <c r="X79" s="21">
        <v>10</v>
      </c>
      <c r="Y79" s="17">
        <v>5</v>
      </c>
      <c r="Z79" s="21">
        <v>10</v>
      </c>
      <c r="AA79" s="17">
        <v>35</v>
      </c>
      <c r="AB79" s="21"/>
      <c r="AC79" s="17"/>
      <c r="AD79" s="17">
        <v>15</v>
      </c>
      <c r="AE79" s="17">
        <v>10</v>
      </c>
      <c r="AF79" s="17"/>
      <c r="AG79" s="17"/>
      <c r="AH79" s="17">
        <v>10</v>
      </c>
      <c r="AI79" s="17">
        <v>15</v>
      </c>
      <c r="AJ79" s="17">
        <v>15</v>
      </c>
      <c r="AK79" s="17">
        <v>30</v>
      </c>
      <c r="AL79" s="17"/>
      <c r="AM79" s="17">
        <v>20</v>
      </c>
      <c r="AN79" s="21"/>
      <c r="AO79" s="21"/>
      <c r="AP79" s="17">
        <v>10</v>
      </c>
      <c r="AQ79" s="17">
        <v>15</v>
      </c>
      <c r="AR79" s="17">
        <v>10</v>
      </c>
      <c r="AS79" s="93"/>
      <c r="AT79" s="21">
        <v>10</v>
      </c>
      <c r="AU79" s="21">
        <v>15</v>
      </c>
      <c r="AV79" s="17"/>
      <c r="AW79" s="17"/>
      <c r="AX79" s="21"/>
      <c r="AY79" s="85"/>
      <c r="AZ79" s="17">
        <v>10</v>
      </c>
      <c r="BA79" s="17">
        <v>15</v>
      </c>
      <c r="BB79" s="21"/>
      <c r="BC79" s="17"/>
      <c r="BD79" s="17">
        <v>25</v>
      </c>
      <c r="BE79" s="17">
        <v>10</v>
      </c>
      <c r="BF79" s="54">
        <f t="shared" si="7"/>
        <v>30</v>
      </c>
      <c r="BG79" s="123">
        <f t="shared" si="8"/>
        <v>30</v>
      </c>
      <c r="BH79" s="131"/>
      <c r="BI79" s="124">
        <f t="shared" si="9"/>
        <v>1</v>
      </c>
      <c r="BJ79" s="127"/>
      <c r="BK79" s="16"/>
      <c r="BL79" s="16"/>
      <c r="BM79" s="16"/>
      <c r="BN79" s="125"/>
    </row>
    <row r="80" spans="1:66" s="5" customFormat="1" ht="12.75" customHeight="1" x14ac:dyDescent="0.2">
      <c r="A80" s="23">
        <v>1170</v>
      </c>
      <c r="B80" s="43" t="s">
        <v>302</v>
      </c>
      <c r="C80" s="56">
        <v>35</v>
      </c>
      <c r="D80" s="21" t="s">
        <v>329</v>
      </c>
      <c r="E80" s="21" t="s">
        <v>330</v>
      </c>
      <c r="F80" s="24" t="s">
        <v>10</v>
      </c>
      <c r="G80" s="83">
        <f t="shared" si="5"/>
        <v>76</v>
      </c>
      <c r="H80" s="84">
        <f t="shared" si="6"/>
        <v>435</v>
      </c>
      <c r="I80" s="9"/>
      <c r="J80" s="17">
        <v>25</v>
      </c>
      <c r="K80" s="17">
        <v>20</v>
      </c>
      <c r="L80" s="17"/>
      <c r="M80" s="17"/>
      <c r="N80" s="21">
        <v>30</v>
      </c>
      <c r="O80" s="17">
        <v>35</v>
      </c>
      <c r="P80" s="21"/>
      <c r="Q80" s="17"/>
      <c r="R80" s="17">
        <v>15</v>
      </c>
      <c r="S80" s="17">
        <v>10</v>
      </c>
      <c r="T80" s="93"/>
      <c r="U80" s="93"/>
      <c r="V80" s="17">
        <v>20</v>
      </c>
      <c r="W80" s="17">
        <v>25</v>
      </c>
      <c r="X80" s="21">
        <v>20</v>
      </c>
      <c r="Y80" s="17">
        <v>25</v>
      </c>
      <c r="Z80" s="21">
        <v>25</v>
      </c>
      <c r="AA80" s="17">
        <v>10</v>
      </c>
      <c r="AB80" s="21"/>
      <c r="AC80" s="17"/>
      <c r="AD80" s="17">
        <v>10</v>
      </c>
      <c r="AE80" s="17">
        <v>30</v>
      </c>
      <c r="AF80" s="17"/>
      <c r="AG80" s="17"/>
      <c r="AH80" s="17">
        <v>30</v>
      </c>
      <c r="AI80" s="17">
        <v>20</v>
      </c>
      <c r="AJ80" s="17"/>
      <c r="AK80" s="17"/>
      <c r="AL80" s="17"/>
      <c r="AM80" s="17"/>
      <c r="AN80" s="21"/>
      <c r="AO80" s="21"/>
      <c r="AP80" s="17"/>
      <c r="AQ80" s="17"/>
      <c r="AR80" s="17">
        <v>10</v>
      </c>
      <c r="AS80" s="93"/>
      <c r="AT80" s="21">
        <v>10</v>
      </c>
      <c r="AU80" s="21">
        <v>10</v>
      </c>
      <c r="AV80" s="17">
        <v>15</v>
      </c>
      <c r="AW80" s="17">
        <v>10</v>
      </c>
      <c r="AX80" s="21">
        <v>10</v>
      </c>
      <c r="AY80" s="85">
        <v>20</v>
      </c>
      <c r="AZ80" s="17"/>
      <c r="BA80" s="17"/>
      <c r="BB80" s="21"/>
      <c r="BC80" s="17"/>
      <c r="BD80" s="17"/>
      <c r="BE80" s="17"/>
      <c r="BF80" s="54">
        <f t="shared" si="7"/>
        <v>23</v>
      </c>
      <c r="BG80" s="123">
        <f t="shared" si="8"/>
        <v>23</v>
      </c>
      <c r="BH80" s="127"/>
      <c r="BI80" s="124">
        <f t="shared" si="9"/>
        <v>1</v>
      </c>
      <c r="BJ80" s="127"/>
      <c r="BK80" s="128"/>
      <c r="BL80" s="128"/>
      <c r="BM80" s="128"/>
      <c r="BN80" s="125"/>
    </row>
    <row r="81" spans="1:66" s="5" customFormat="1" ht="12.75" customHeight="1" x14ac:dyDescent="0.2">
      <c r="A81" s="23">
        <v>4822</v>
      </c>
      <c r="B81" s="43" t="s">
        <v>166</v>
      </c>
      <c r="C81" s="56">
        <v>35</v>
      </c>
      <c r="D81" s="21" t="s">
        <v>59</v>
      </c>
      <c r="E81" s="21" t="s">
        <v>115</v>
      </c>
      <c r="F81" s="24" t="s">
        <v>10</v>
      </c>
      <c r="G81" s="83">
        <f t="shared" si="5"/>
        <v>77</v>
      </c>
      <c r="H81" s="84">
        <f t="shared" si="6"/>
        <v>425</v>
      </c>
      <c r="I81" s="41"/>
      <c r="J81" s="17"/>
      <c r="K81" s="17">
        <v>25</v>
      </c>
      <c r="L81" s="17">
        <v>15</v>
      </c>
      <c r="M81" s="17">
        <v>30</v>
      </c>
      <c r="N81" s="21">
        <v>25</v>
      </c>
      <c r="O81" s="17">
        <v>20</v>
      </c>
      <c r="P81" s="21">
        <v>15</v>
      </c>
      <c r="Q81" s="17">
        <v>10</v>
      </c>
      <c r="R81" s="17"/>
      <c r="S81" s="17"/>
      <c r="T81" s="93"/>
      <c r="U81" s="93"/>
      <c r="V81" s="17"/>
      <c r="W81" s="17">
        <v>20</v>
      </c>
      <c r="X81" s="21">
        <v>25</v>
      </c>
      <c r="Y81" s="17">
        <v>20</v>
      </c>
      <c r="Z81" s="21"/>
      <c r="AA81" s="17"/>
      <c r="AB81" s="21"/>
      <c r="AC81" s="17">
        <v>20</v>
      </c>
      <c r="AD81" s="17"/>
      <c r="AE81" s="17">
        <v>25</v>
      </c>
      <c r="AF81" s="17">
        <v>10</v>
      </c>
      <c r="AG81" s="17">
        <v>25</v>
      </c>
      <c r="AH81" s="17"/>
      <c r="AI81" s="17"/>
      <c r="AJ81" s="17"/>
      <c r="AK81" s="17">
        <v>25</v>
      </c>
      <c r="AL81" s="17"/>
      <c r="AM81" s="17"/>
      <c r="AN81" s="21">
        <v>15</v>
      </c>
      <c r="AO81" s="21">
        <v>25</v>
      </c>
      <c r="AP81" s="17"/>
      <c r="AQ81" s="17"/>
      <c r="AR81" s="17"/>
      <c r="AS81" s="93"/>
      <c r="AT81" s="21"/>
      <c r="AU81" s="21"/>
      <c r="AV81" s="17"/>
      <c r="AW81" s="17"/>
      <c r="AX81" s="21">
        <v>15</v>
      </c>
      <c r="AY81" s="85">
        <v>15</v>
      </c>
      <c r="AZ81" s="17"/>
      <c r="BA81" s="17"/>
      <c r="BB81" s="21"/>
      <c r="BC81" s="17"/>
      <c r="BD81" s="17">
        <v>30</v>
      </c>
      <c r="BE81" s="17">
        <v>15</v>
      </c>
      <c r="BF81" s="54">
        <f t="shared" si="7"/>
        <v>21</v>
      </c>
      <c r="BG81" s="123">
        <f t="shared" si="8"/>
        <v>21</v>
      </c>
      <c r="BH81" s="127"/>
      <c r="BI81" s="124">
        <f t="shared" si="9"/>
        <v>1</v>
      </c>
      <c r="BJ81" s="127"/>
      <c r="BK81" s="128"/>
      <c r="BL81" s="128"/>
      <c r="BM81" s="128"/>
      <c r="BN81" s="125"/>
    </row>
    <row r="82" spans="1:66" s="5" customFormat="1" ht="12.75" customHeight="1" x14ac:dyDescent="0.2">
      <c r="A82" s="23">
        <v>3343</v>
      </c>
      <c r="B82" s="43" t="s">
        <v>90</v>
      </c>
      <c r="C82" s="56">
        <v>35</v>
      </c>
      <c r="D82" s="21" t="s">
        <v>149</v>
      </c>
      <c r="E82" s="21" t="s">
        <v>254</v>
      </c>
      <c r="F82" s="24" t="s">
        <v>5</v>
      </c>
      <c r="G82" s="83">
        <f t="shared" si="5"/>
        <v>78</v>
      </c>
      <c r="H82" s="84">
        <f t="shared" si="6"/>
        <v>425</v>
      </c>
      <c r="I82" s="41"/>
      <c r="J82" s="17"/>
      <c r="K82" s="17"/>
      <c r="L82" s="17"/>
      <c r="M82" s="17"/>
      <c r="N82" s="21">
        <v>10</v>
      </c>
      <c r="O82" s="17">
        <v>15</v>
      </c>
      <c r="P82" s="21">
        <v>30</v>
      </c>
      <c r="Q82" s="17">
        <v>25</v>
      </c>
      <c r="R82" s="17">
        <v>40</v>
      </c>
      <c r="S82" s="17">
        <v>30</v>
      </c>
      <c r="T82" s="93"/>
      <c r="U82" s="93"/>
      <c r="V82" s="17">
        <v>25</v>
      </c>
      <c r="W82" s="17">
        <v>30</v>
      </c>
      <c r="X82" s="21"/>
      <c r="Y82" s="17"/>
      <c r="Z82" s="21"/>
      <c r="AA82" s="17"/>
      <c r="AB82" s="21"/>
      <c r="AC82" s="17"/>
      <c r="AD82" s="17"/>
      <c r="AE82" s="17"/>
      <c r="AF82" s="17">
        <v>40</v>
      </c>
      <c r="AG82" s="17">
        <v>30</v>
      </c>
      <c r="AH82" s="17">
        <v>25</v>
      </c>
      <c r="AI82" s="17">
        <v>40</v>
      </c>
      <c r="AJ82" s="17"/>
      <c r="AK82" s="17">
        <v>20</v>
      </c>
      <c r="AL82" s="17"/>
      <c r="AM82" s="17"/>
      <c r="AN82" s="21"/>
      <c r="AO82" s="21"/>
      <c r="AP82" s="17"/>
      <c r="AQ82" s="17"/>
      <c r="AR82" s="17"/>
      <c r="AS82" s="93"/>
      <c r="AT82" s="21"/>
      <c r="AU82" s="21"/>
      <c r="AV82" s="17"/>
      <c r="AW82" s="17"/>
      <c r="AX82" s="21"/>
      <c r="AY82" s="85"/>
      <c r="AZ82" s="17"/>
      <c r="BA82" s="17"/>
      <c r="BB82" s="21">
        <v>10</v>
      </c>
      <c r="BC82" s="17"/>
      <c r="BD82" s="17">
        <v>30</v>
      </c>
      <c r="BE82" s="17">
        <v>25</v>
      </c>
      <c r="BF82" s="54">
        <f t="shared" si="7"/>
        <v>16</v>
      </c>
      <c r="BG82" s="123">
        <f t="shared" si="8"/>
        <v>16</v>
      </c>
      <c r="BH82" s="124"/>
      <c r="BI82" s="124">
        <f t="shared" si="9"/>
        <v>1</v>
      </c>
      <c r="BJ82" s="127"/>
      <c r="BK82" s="128"/>
      <c r="BL82" s="128"/>
      <c r="BM82" s="128"/>
      <c r="BN82" s="125"/>
    </row>
    <row r="83" spans="1:66" s="5" customFormat="1" ht="12.75" customHeight="1" x14ac:dyDescent="0.2">
      <c r="A83" s="23">
        <v>5347</v>
      </c>
      <c r="B83" s="43" t="s">
        <v>263</v>
      </c>
      <c r="C83" s="56">
        <v>35</v>
      </c>
      <c r="D83" s="139" t="s">
        <v>174</v>
      </c>
      <c r="E83" s="139" t="s">
        <v>368</v>
      </c>
      <c r="F83" s="140" t="s">
        <v>105</v>
      </c>
      <c r="G83" s="83">
        <f t="shared" si="5"/>
        <v>79</v>
      </c>
      <c r="H83" s="84">
        <f t="shared" si="6"/>
        <v>420</v>
      </c>
      <c r="I83" s="41"/>
      <c r="J83" s="17">
        <v>10</v>
      </c>
      <c r="K83" s="17">
        <v>10</v>
      </c>
      <c r="L83" s="17">
        <v>15</v>
      </c>
      <c r="M83" s="17">
        <v>10</v>
      </c>
      <c r="N83" s="21">
        <v>10</v>
      </c>
      <c r="O83" s="17">
        <v>15</v>
      </c>
      <c r="P83" s="21">
        <v>5</v>
      </c>
      <c r="Q83" s="17">
        <v>10</v>
      </c>
      <c r="R83" s="17">
        <v>10</v>
      </c>
      <c r="S83" s="17">
        <v>10</v>
      </c>
      <c r="T83" s="93"/>
      <c r="U83" s="93"/>
      <c r="V83" s="17">
        <v>10</v>
      </c>
      <c r="W83" s="17">
        <v>10</v>
      </c>
      <c r="X83" s="21">
        <v>10</v>
      </c>
      <c r="Y83" s="17">
        <v>25</v>
      </c>
      <c r="Z83" s="21"/>
      <c r="AA83" s="17"/>
      <c r="AB83" s="21"/>
      <c r="AC83" s="17"/>
      <c r="AD83" s="17">
        <v>10</v>
      </c>
      <c r="AE83" s="17">
        <v>10</v>
      </c>
      <c r="AF83" s="17">
        <v>5</v>
      </c>
      <c r="AG83" s="17">
        <v>10</v>
      </c>
      <c r="AH83" s="17">
        <v>10</v>
      </c>
      <c r="AI83" s="17">
        <v>40</v>
      </c>
      <c r="AJ83" s="17"/>
      <c r="AK83" s="17"/>
      <c r="AL83" s="17">
        <v>10</v>
      </c>
      <c r="AM83" s="17">
        <v>10</v>
      </c>
      <c r="AN83" s="21"/>
      <c r="AO83" s="21"/>
      <c r="AP83" s="17">
        <v>10</v>
      </c>
      <c r="AQ83" s="17">
        <v>15</v>
      </c>
      <c r="AR83" s="17">
        <v>15</v>
      </c>
      <c r="AS83" s="93"/>
      <c r="AT83" s="21">
        <v>10</v>
      </c>
      <c r="AU83" s="21">
        <v>10</v>
      </c>
      <c r="AV83" s="17">
        <v>10</v>
      </c>
      <c r="AW83" s="17">
        <v>10</v>
      </c>
      <c r="AX83" s="21">
        <v>5</v>
      </c>
      <c r="AY83" s="85">
        <v>10</v>
      </c>
      <c r="AZ83" s="17">
        <v>5</v>
      </c>
      <c r="BA83" s="17">
        <v>15</v>
      </c>
      <c r="BB83" s="21">
        <v>10</v>
      </c>
      <c r="BC83" s="17">
        <v>10</v>
      </c>
      <c r="BD83" s="17">
        <v>10</v>
      </c>
      <c r="BE83" s="17">
        <v>10</v>
      </c>
      <c r="BF83" s="54">
        <f t="shared" si="7"/>
        <v>37</v>
      </c>
      <c r="BG83" s="123">
        <f t="shared" si="8"/>
        <v>37</v>
      </c>
      <c r="BH83" s="127"/>
      <c r="BI83" s="124">
        <f t="shared" si="9"/>
        <v>1</v>
      </c>
      <c r="BJ83" s="127"/>
      <c r="BK83" s="128"/>
      <c r="BL83" s="128"/>
      <c r="BM83" s="128"/>
      <c r="BN83" s="125"/>
    </row>
    <row r="84" spans="1:66" s="5" customFormat="1" ht="12.75" customHeight="1" x14ac:dyDescent="0.2">
      <c r="A84" s="23">
        <v>4008</v>
      </c>
      <c r="B84" s="43" t="s">
        <v>110</v>
      </c>
      <c r="C84" s="56">
        <v>22</v>
      </c>
      <c r="D84" s="21" t="s">
        <v>42</v>
      </c>
      <c r="E84" s="21" t="s">
        <v>20</v>
      </c>
      <c r="F84" s="24" t="s">
        <v>5</v>
      </c>
      <c r="G84" s="83">
        <f t="shared" si="5"/>
        <v>80</v>
      </c>
      <c r="H84" s="84">
        <f t="shared" si="6"/>
        <v>420</v>
      </c>
      <c r="I84" s="8"/>
      <c r="J84" s="17"/>
      <c r="K84" s="17"/>
      <c r="L84" s="17"/>
      <c r="M84" s="17">
        <v>25</v>
      </c>
      <c r="N84" s="21"/>
      <c r="O84" s="17"/>
      <c r="P84" s="21">
        <v>20</v>
      </c>
      <c r="Q84" s="17">
        <v>20</v>
      </c>
      <c r="R84" s="17"/>
      <c r="S84" s="17">
        <v>20</v>
      </c>
      <c r="T84" s="93"/>
      <c r="U84" s="93"/>
      <c r="V84" s="17"/>
      <c r="W84" s="17"/>
      <c r="X84" s="21">
        <v>40</v>
      </c>
      <c r="Y84" s="17">
        <v>10</v>
      </c>
      <c r="Z84" s="21">
        <v>10</v>
      </c>
      <c r="AA84" s="17">
        <v>25</v>
      </c>
      <c r="AB84" s="21">
        <v>20</v>
      </c>
      <c r="AC84" s="17">
        <v>30</v>
      </c>
      <c r="AD84" s="17">
        <v>20</v>
      </c>
      <c r="AE84" s="17">
        <v>15</v>
      </c>
      <c r="AF84" s="17"/>
      <c r="AG84" s="17"/>
      <c r="AH84" s="17"/>
      <c r="AI84" s="17"/>
      <c r="AJ84" s="17">
        <v>10</v>
      </c>
      <c r="AK84" s="17">
        <v>15</v>
      </c>
      <c r="AL84" s="17"/>
      <c r="AM84" s="17"/>
      <c r="AN84" s="21"/>
      <c r="AO84" s="21">
        <v>15</v>
      </c>
      <c r="AP84" s="17">
        <v>25</v>
      </c>
      <c r="AQ84" s="17">
        <v>45</v>
      </c>
      <c r="AR84" s="17"/>
      <c r="AS84" s="93"/>
      <c r="AT84" s="21"/>
      <c r="AU84" s="21">
        <v>20</v>
      </c>
      <c r="AV84" s="17"/>
      <c r="AW84" s="17"/>
      <c r="AX84" s="21"/>
      <c r="AY84" s="85">
        <v>25</v>
      </c>
      <c r="AZ84" s="17">
        <v>10</v>
      </c>
      <c r="BA84" s="17"/>
      <c r="BB84" s="21"/>
      <c r="BC84" s="17"/>
      <c r="BD84" s="17"/>
      <c r="BE84" s="17"/>
      <c r="BF84" s="54">
        <f t="shared" si="7"/>
        <v>20</v>
      </c>
      <c r="BG84" s="123">
        <f t="shared" si="8"/>
        <v>20</v>
      </c>
      <c r="BH84" s="131"/>
      <c r="BI84" s="124">
        <f t="shared" si="9"/>
        <v>1</v>
      </c>
      <c r="BJ84" s="127"/>
      <c r="BK84" s="16"/>
      <c r="BL84" s="16"/>
      <c r="BM84" s="16"/>
      <c r="BN84" s="125"/>
    </row>
    <row r="85" spans="1:66" s="5" customFormat="1" ht="12.75" customHeight="1" x14ac:dyDescent="0.2">
      <c r="A85" s="23">
        <v>4504</v>
      </c>
      <c r="B85" s="43" t="s">
        <v>165</v>
      </c>
      <c r="C85" s="56">
        <v>35</v>
      </c>
      <c r="D85" s="21" t="s">
        <v>139</v>
      </c>
      <c r="E85" s="21" t="s">
        <v>140</v>
      </c>
      <c r="F85" s="24" t="s">
        <v>5</v>
      </c>
      <c r="G85" s="83">
        <f t="shared" si="5"/>
        <v>81</v>
      </c>
      <c r="H85" s="84">
        <f t="shared" si="6"/>
        <v>415</v>
      </c>
      <c r="I85" s="8"/>
      <c r="J85" s="17">
        <v>25</v>
      </c>
      <c r="K85" s="17">
        <v>40</v>
      </c>
      <c r="L85" s="17">
        <v>25</v>
      </c>
      <c r="M85" s="17">
        <v>20</v>
      </c>
      <c r="N85" s="21">
        <v>30</v>
      </c>
      <c r="O85" s="17">
        <v>10</v>
      </c>
      <c r="P85" s="21">
        <v>10</v>
      </c>
      <c r="Q85" s="17">
        <v>20</v>
      </c>
      <c r="R85" s="17"/>
      <c r="S85" s="17"/>
      <c r="T85" s="93"/>
      <c r="U85" s="93"/>
      <c r="V85" s="17">
        <v>25</v>
      </c>
      <c r="W85" s="17">
        <v>20</v>
      </c>
      <c r="X85" s="21">
        <v>20</v>
      </c>
      <c r="Y85" s="17">
        <v>20</v>
      </c>
      <c r="Z85" s="21"/>
      <c r="AA85" s="17"/>
      <c r="AB85" s="21"/>
      <c r="AC85" s="17"/>
      <c r="AD85" s="17">
        <v>20</v>
      </c>
      <c r="AE85" s="17">
        <v>20</v>
      </c>
      <c r="AF85" s="17">
        <v>20</v>
      </c>
      <c r="AG85" s="17">
        <v>40</v>
      </c>
      <c r="AH85" s="17">
        <v>20</v>
      </c>
      <c r="AI85" s="17"/>
      <c r="AJ85" s="17"/>
      <c r="AK85" s="17"/>
      <c r="AL85" s="17"/>
      <c r="AM85" s="17"/>
      <c r="AN85" s="21">
        <v>20</v>
      </c>
      <c r="AO85" s="21">
        <v>10</v>
      </c>
      <c r="AP85" s="17"/>
      <c r="AQ85" s="17"/>
      <c r="AR85" s="17"/>
      <c r="AS85" s="93"/>
      <c r="AT85" s="21"/>
      <c r="AU85" s="21"/>
      <c r="AV85" s="17"/>
      <c r="AW85" s="17"/>
      <c r="AX85" s="21"/>
      <c r="AY85" s="85"/>
      <c r="AZ85" s="17"/>
      <c r="BA85" s="17"/>
      <c r="BB85" s="21"/>
      <c r="BC85" s="17"/>
      <c r="BD85" s="17"/>
      <c r="BE85" s="17"/>
      <c r="BF85" s="54">
        <f t="shared" si="7"/>
        <v>19</v>
      </c>
      <c r="BG85" s="123">
        <f t="shared" si="8"/>
        <v>19</v>
      </c>
      <c r="BH85" s="131"/>
      <c r="BI85" s="124">
        <f t="shared" si="9"/>
        <v>1</v>
      </c>
      <c r="BJ85" s="127"/>
      <c r="BK85" s="129"/>
      <c r="BL85" s="129"/>
      <c r="BM85" s="129"/>
      <c r="BN85" s="125"/>
    </row>
    <row r="86" spans="1:66" s="5" customFormat="1" ht="12.75" customHeight="1" x14ac:dyDescent="0.2">
      <c r="A86" s="23">
        <v>2453</v>
      </c>
      <c r="B86" s="43" t="s">
        <v>87</v>
      </c>
      <c r="C86" s="56">
        <v>35</v>
      </c>
      <c r="D86" s="21" t="s">
        <v>281</v>
      </c>
      <c r="E86" s="21" t="s">
        <v>282</v>
      </c>
      <c r="F86" s="24" t="s">
        <v>5</v>
      </c>
      <c r="G86" s="83">
        <f t="shared" si="5"/>
        <v>82</v>
      </c>
      <c r="H86" s="84">
        <f t="shared" si="6"/>
        <v>400</v>
      </c>
      <c r="I86" s="41"/>
      <c r="J86" s="17">
        <v>10</v>
      </c>
      <c r="K86" s="17">
        <v>20</v>
      </c>
      <c r="L86" s="17">
        <v>10</v>
      </c>
      <c r="M86" s="17">
        <v>10</v>
      </c>
      <c r="N86" s="21"/>
      <c r="O86" s="17"/>
      <c r="P86" s="21">
        <v>25</v>
      </c>
      <c r="Q86" s="17">
        <v>10</v>
      </c>
      <c r="R86" s="17"/>
      <c r="S86" s="17">
        <v>10</v>
      </c>
      <c r="T86" s="93"/>
      <c r="U86" s="93"/>
      <c r="V86" s="17"/>
      <c r="W86" s="17"/>
      <c r="X86" s="21">
        <v>15</v>
      </c>
      <c r="Y86" s="17">
        <v>35</v>
      </c>
      <c r="Z86" s="21">
        <v>20</v>
      </c>
      <c r="AA86" s="17">
        <v>15</v>
      </c>
      <c r="AB86" s="21"/>
      <c r="AC86" s="17"/>
      <c r="AD86" s="17"/>
      <c r="AE86" s="17">
        <v>30</v>
      </c>
      <c r="AF86" s="17"/>
      <c r="AG86" s="17"/>
      <c r="AH86" s="17"/>
      <c r="AI86" s="17">
        <v>20</v>
      </c>
      <c r="AJ86" s="17"/>
      <c r="AK86" s="17">
        <v>15</v>
      </c>
      <c r="AL86" s="17"/>
      <c r="AM86" s="17"/>
      <c r="AN86" s="21"/>
      <c r="AO86" s="21"/>
      <c r="AP86" s="17"/>
      <c r="AQ86" s="17"/>
      <c r="AR86" s="17">
        <v>10</v>
      </c>
      <c r="AS86" s="93"/>
      <c r="AT86" s="21">
        <v>20</v>
      </c>
      <c r="AU86" s="21">
        <v>10</v>
      </c>
      <c r="AV86" s="17"/>
      <c r="AW86" s="17">
        <v>25</v>
      </c>
      <c r="AX86" s="21">
        <v>20</v>
      </c>
      <c r="AY86" s="85">
        <v>40</v>
      </c>
      <c r="AZ86" s="17"/>
      <c r="BA86" s="17">
        <v>30</v>
      </c>
      <c r="BB86" s="21"/>
      <c r="BC86" s="17"/>
      <c r="BD86" s="17"/>
      <c r="BE86" s="17"/>
      <c r="BF86" s="54">
        <f t="shared" si="7"/>
        <v>21</v>
      </c>
      <c r="BG86" s="123">
        <f t="shared" si="8"/>
        <v>21</v>
      </c>
      <c r="BH86" s="126"/>
      <c r="BI86" s="124">
        <f t="shared" si="9"/>
        <v>1</v>
      </c>
      <c r="BJ86" s="127"/>
      <c r="BK86" s="130"/>
      <c r="BL86" s="130"/>
      <c r="BM86" s="130"/>
      <c r="BN86" s="125"/>
    </row>
    <row r="87" spans="1:66" s="5" customFormat="1" ht="12.75" customHeight="1" x14ac:dyDescent="0.2">
      <c r="A87" s="23">
        <v>3421</v>
      </c>
      <c r="B87" s="43" t="s">
        <v>122</v>
      </c>
      <c r="C87" s="56">
        <v>35</v>
      </c>
      <c r="D87" s="21" t="s">
        <v>75</v>
      </c>
      <c r="E87" s="21" t="s">
        <v>213</v>
      </c>
      <c r="F87" s="24" t="s">
        <v>5</v>
      </c>
      <c r="G87" s="83">
        <f t="shared" si="5"/>
        <v>83</v>
      </c>
      <c r="H87" s="84">
        <f t="shared" si="6"/>
        <v>400</v>
      </c>
      <c r="I87" s="41"/>
      <c r="J87" s="17"/>
      <c r="K87" s="17"/>
      <c r="L87" s="17"/>
      <c r="M87" s="17"/>
      <c r="N87" s="21">
        <v>40</v>
      </c>
      <c r="O87" s="17">
        <v>30</v>
      </c>
      <c r="P87" s="21">
        <v>45</v>
      </c>
      <c r="Q87" s="17">
        <v>40</v>
      </c>
      <c r="R87" s="17"/>
      <c r="S87" s="17"/>
      <c r="T87" s="93"/>
      <c r="U87" s="93"/>
      <c r="V87" s="17">
        <v>20</v>
      </c>
      <c r="W87" s="17">
        <v>35</v>
      </c>
      <c r="X87" s="21"/>
      <c r="Y87" s="17"/>
      <c r="Z87" s="21"/>
      <c r="AA87" s="17"/>
      <c r="AB87" s="21">
        <v>25</v>
      </c>
      <c r="AC87" s="17">
        <v>20</v>
      </c>
      <c r="AD87" s="17"/>
      <c r="AE87" s="17"/>
      <c r="AF87" s="17">
        <v>40</v>
      </c>
      <c r="AG87" s="17">
        <v>20</v>
      </c>
      <c r="AH87" s="17"/>
      <c r="AI87" s="17"/>
      <c r="AJ87" s="17"/>
      <c r="AK87" s="17"/>
      <c r="AL87" s="17"/>
      <c r="AM87" s="17"/>
      <c r="AN87" s="21">
        <v>20</v>
      </c>
      <c r="AO87" s="21"/>
      <c r="AP87" s="17"/>
      <c r="AQ87" s="17"/>
      <c r="AR87" s="17">
        <v>30</v>
      </c>
      <c r="AS87" s="93"/>
      <c r="AT87" s="21"/>
      <c r="AU87" s="21"/>
      <c r="AV87" s="17"/>
      <c r="AW87" s="17"/>
      <c r="AX87" s="21"/>
      <c r="AY87" s="85">
        <v>35</v>
      </c>
      <c r="AZ87" s="17"/>
      <c r="BA87" s="17"/>
      <c r="BB87" s="21"/>
      <c r="BC87" s="17"/>
      <c r="BD87" s="17"/>
      <c r="BE87" s="17"/>
      <c r="BF87" s="54">
        <f t="shared" si="7"/>
        <v>13</v>
      </c>
      <c r="BG87" s="123">
        <f t="shared" si="8"/>
        <v>13</v>
      </c>
      <c r="BH87" s="131"/>
      <c r="BI87" s="124">
        <f t="shared" si="9"/>
        <v>1</v>
      </c>
      <c r="BJ87" s="127"/>
      <c r="BK87" s="128"/>
      <c r="BL87" s="128"/>
      <c r="BM87" s="128"/>
      <c r="BN87" s="125"/>
    </row>
    <row r="88" spans="1:66" s="5" customFormat="1" ht="12.75" customHeight="1" x14ac:dyDescent="0.2">
      <c r="A88" s="23">
        <v>1308</v>
      </c>
      <c r="B88" s="43" t="s">
        <v>83</v>
      </c>
      <c r="C88" s="56">
        <v>35</v>
      </c>
      <c r="D88" s="21" t="s">
        <v>41</v>
      </c>
      <c r="E88" s="21" t="s">
        <v>14</v>
      </c>
      <c r="F88" s="24" t="s">
        <v>5</v>
      </c>
      <c r="G88" s="83">
        <f t="shared" si="5"/>
        <v>84</v>
      </c>
      <c r="H88" s="84">
        <f t="shared" si="6"/>
        <v>395</v>
      </c>
      <c r="I88" s="41"/>
      <c r="J88" s="17">
        <v>10</v>
      </c>
      <c r="K88" s="17">
        <v>10</v>
      </c>
      <c r="L88" s="17"/>
      <c r="M88" s="17"/>
      <c r="N88" s="21">
        <v>5</v>
      </c>
      <c r="O88" s="17">
        <v>15</v>
      </c>
      <c r="P88" s="21"/>
      <c r="Q88" s="17"/>
      <c r="R88" s="17"/>
      <c r="S88" s="17"/>
      <c r="T88" s="93"/>
      <c r="U88" s="93"/>
      <c r="V88" s="17"/>
      <c r="W88" s="17"/>
      <c r="X88" s="21">
        <v>20</v>
      </c>
      <c r="Y88" s="17">
        <v>15</v>
      </c>
      <c r="Z88" s="21">
        <v>15</v>
      </c>
      <c r="AA88" s="17">
        <v>15</v>
      </c>
      <c r="AB88" s="21"/>
      <c r="AC88" s="17"/>
      <c r="AD88" s="17">
        <v>20</v>
      </c>
      <c r="AE88" s="17">
        <v>15</v>
      </c>
      <c r="AF88" s="17"/>
      <c r="AG88" s="17"/>
      <c r="AH88" s="17"/>
      <c r="AI88" s="17">
        <v>25</v>
      </c>
      <c r="AJ88" s="17"/>
      <c r="AK88" s="17">
        <v>15</v>
      </c>
      <c r="AL88" s="17"/>
      <c r="AM88" s="17"/>
      <c r="AN88" s="21"/>
      <c r="AO88" s="21"/>
      <c r="AP88" s="17">
        <v>20</v>
      </c>
      <c r="AQ88" s="17">
        <v>10</v>
      </c>
      <c r="AR88" s="17"/>
      <c r="AS88" s="93"/>
      <c r="AT88" s="21">
        <v>15</v>
      </c>
      <c r="AU88" s="21">
        <v>40</v>
      </c>
      <c r="AV88" s="17">
        <v>15</v>
      </c>
      <c r="AW88" s="17">
        <v>15</v>
      </c>
      <c r="AX88" s="21">
        <v>10</v>
      </c>
      <c r="AY88" s="85">
        <v>10</v>
      </c>
      <c r="AZ88" s="17">
        <v>10</v>
      </c>
      <c r="BA88" s="17">
        <v>25</v>
      </c>
      <c r="BB88" s="21"/>
      <c r="BC88" s="17">
        <v>20</v>
      </c>
      <c r="BD88" s="17">
        <v>20</v>
      </c>
      <c r="BE88" s="17">
        <v>5</v>
      </c>
      <c r="BF88" s="54">
        <f t="shared" si="7"/>
        <v>25</v>
      </c>
      <c r="BG88" s="123">
        <f t="shared" si="8"/>
        <v>25</v>
      </c>
      <c r="BH88" s="126"/>
      <c r="BI88" s="124">
        <f t="shared" si="9"/>
        <v>1</v>
      </c>
      <c r="BJ88" s="127"/>
      <c r="BK88" s="16"/>
      <c r="BL88" s="16"/>
      <c r="BM88" s="16"/>
      <c r="BN88" s="125"/>
    </row>
    <row r="89" spans="1:66" s="5" customFormat="1" ht="12.75" customHeight="1" x14ac:dyDescent="0.2">
      <c r="A89" s="23">
        <v>4067</v>
      </c>
      <c r="B89" s="43" t="s">
        <v>110</v>
      </c>
      <c r="C89" s="56">
        <v>22</v>
      </c>
      <c r="D89" s="21" t="s">
        <v>182</v>
      </c>
      <c r="E89" s="21" t="s">
        <v>24</v>
      </c>
      <c r="F89" s="24" t="s">
        <v>5</v>
      </c>
      <c r="G89" s="83">
        <f t="shared" si="5"/>
        <v>85</v>
      </c>
      <c r="H89" s="84">
        <f t="shared" si="6"/>
        <v>390</v>
      </c>
      <c r="I89" s="41"/>
      <c r="J89" s="17"/>
      <c r="K89" s="17"/>
      <c r="L89" s="17"/>
      <c r="M89" s="17"/>
      <c r="N89" s="21">
        <v>15</v>
      </c>
      <c r="O89" s="17">
        <v>10</v>
      </c>
      <c r="P89" s="21">
        <v>15</v>
      </c>
      <c r="Q89" s="17">
        <v>10</v>
      </c>
      <c r="R89" s="17">
        <v>30</v>
      </c>
      <c r="S89" s="17">
        <v>10</v>
      </c>
      <c r="T89" s="93"/>
      <c r="U89" s="93"/>
      <c r="V89" s="17">
        <v>10</v>
      </c>
      <c r="W89" s="17">
        <v>5</v>
      </c>
      <c r="X89" s="21">
        <v>15</v>
      </c>
      <c r="Y89" s="17">
        <v>30</v>
      </c>
      <c r="Z89" s="21">
        <v>20</v>
      </c>
      <c r="AA89" s="17">
        <v>15</v>
      </c>
      <c r="AB89" s="21">
        <v>5</v>
      </c>
      <c r="AC89" s="17">
        <v>20</v>
      </c>
      <c r="AD89" s="17"/>
      <c r="AE89" s="17"/>
      <c r="AF89" s="17"/>
      <c r="AG89" s="17"/>
      <c r="AH89" s="17"/>
      <c r="AI89" s="17"/>
      <c r="AJ89" s="17">
        <v>15</v>
      </c>
      <c r="AK89" s="17">
        <v>10</v>
      </c>
      <c r="AL89" s="17"/>
      <c r="AM89" s="17"/>
      <c r="AN89" s="21"/>
      <c r="AO89" s="21"/>
      <c r="AP89" s="17"/>
      <c r="AQ89" s="17"/>
      <c r="AR89" s="17">
        <v>15</v>
      </c>
      <c r="AS89" s="93"/>
      <c r="AT89" s="21">
        <v>15</v>
      </c>
      <c r="AU89" s="21">
        <v>10</v>
      </c>
      <c r="AV89" s="17">
        <v>10</v>
      </c>
      <c r="AW89" s="17">
        <v>25</v>
      </c>
      <c r="AX89" s="21"/>
      <c r="AY89" s="85"/>
      <c r="AZ89" s="17">
        <v>15</v>
      </c>
      <c r="BA89" s="17">
        <v>10</v>
      </c>
      <c r="BB89" s="21">
        <v>10</v>
      </c>
      <c r="BC89" s="17">
        <v>20</v>
      </c>
      <c r="BD89" s="17">
        <v>10</v>
      </c>
      <c r="BE89" s="17">
        <v>15</v>
      </c>
      <c r="BF89" s="54">
        <f t="shared" si="7"/>
        <v>27</v>
      </c>
      <c r="BG89" s="123">
        <f t="shared" si="8"/>
        <v>27</v>
      </c>
      <c r="BH89" s="131"/>
      <c r="BI89" s="124">
        <f t="shared" si="9"/>
        <v>1</v>
      </c>
      <c r="BJ89" s="127"/>
      <c r="BK89" s="130"/>
      <c r="BL89" s="130"/>
      <c r="BM89" s="130"/>
      <c r="BN89" s="125"/>
    </row>
    <row r="90" spans="1:66" s="5" customFormat="1" ht="12.75" customHeight="1" x14ac:dyDescent="0.2">
      <c r="A90" s="23">
        <v>5308</v>
      </c>
      <c r="B90" s="43" t="s">
        <v>263</v>
      </c>
      <c r="C90" s="56">
        <v>35</v>
      </c>
      <c r="D90" s="21" t="s">
        <v>92</v>
      </c>
      <c r="E90" s="21" t="s">
        <v>18</v>
      </c>
      <c r="F90" s="24" t="s">
        <v>5</v>
      </c>
      <c r="G90" s="83">
        <f t="shared" si="5"/>
        <v>86</v>
      </c>
      <c r="H90" s="84">
        <f t="shared" si="6"/>
        <v>390</v>
      </c>
      <c r="I90" s="41"/>
      <c r="J90" s="17">
        <v>10</v>
      </c>
      <c r="K90" s="17">
        <v>20</v>
      </c>
      <c r="L90" s="17">
        <v>30</v>
      </c>
      <c r="M90" s="17">
        <v>25</v>
      </c>
      <c r="N90" s="21"/>
      <c r="O90" s="17"/>
      <c r="P90" s="21">
        <v>10</v>
      </c>
      <c r="Q90" s="17">
        <v>15</v>
      </c>
      <c r="R90" s="17">
        <v>20</v>
      </c>
      <c r="S90" s="17">
        <v>15</v>
      </c>
      <c r="T90" s="93"/>
      <c r="U90" s="93"/>
      <c r="V90" s="17">
        <v>20</v>
      </c>
      <c r="W90" s="17">
        <v>20</v>
      </c>
      <c r="X90" s="21"/>
      <c r="Y90" s="17"/>
      <c r="Z90" s="21"/>
      <c r="AA90" s="17"/>
      <c r="AB90" s="21"/>
      <c r="AC90" s="17"/>
      <c r="AD90" s="17">
        <v>25</v>
      </c>
      <c r="AE90" s="17">
        <v>25</v>
      </c>
      <c r="AF90" s="17"/>
      <c r="AG90" s="17">
        <v>10</v>
      </c>
      <c r="AH90" s="17"/>
      <c r="AI90" s="17"/>
      <c r="AJ90" s="17">
        <v>10</v>
      </c>
      <c r="AK90" s="17">
        <v>20</v>
      </c>
      <c r="AL90" s="17">
        <v>10</v>
      </c>
      <c r="AM90" s="17">
        <v>20</v>
      </c>
      <c r="AN90" s="21">
        <v>10</v>
      </c>
      <c r="AO90" s="21">
        <v>15</v>
      </c>
      <c r="AP90" s="17">
        <v>10</v>
      </c>
      <c r="AQ90" s="17">
        <v>25</v>
      </c>
      <c r="AR90" s="17"/>
      <c r="AS90" s="93"/>
      <c r="AT90" s="21"/>
      <c r="AU90" s="21"/>
      <c r="AV90" s="17"/>
      <c r="AW90" s="17"/>
      <c r="AX90" s="21"/>
      <c r="AY90" s="85"/>
      <c r="AZ90" s="17"/>
      <c r="BA90" s="17"/>
      <c r="BB90" s="21"/>
      <c r="BC90" s="17"/>
      <c r="BD90" s="17">
        <v>15</v>
      </c>
      <c r="BE90" s="17">
        <v>10</v>
      </c>
      <c r="BF90" s="54">
        <f t="shared" si="7"/>
        <v>23</v>
      </c>
      <c r="BG90" s="123">
        <f t="shared" si="8"/>
        <v>23</v>
      </c>
      <c r="BH90" s="126"/>
      <c r="BI90" s="124">
        <f t="shared" si="9"/>
        <v>1</v>
      </c>
      <c r="BJ90" s="127"/>
      <c r="BK90" s="130"/>
      <c r="BL90" s="130"/>
      <c r="BM90" s="130"/>
      <c r="BN90" s="125"/>
    </row>
    <row r="91" spans="1:66" s="5" customFormat="1" ht="12.75" customHeight="1" x14ac:dyDescent="0.2">
      <c r="A91" s="23">
        <v>938</v>
      </c>
      <c r="B91" s="43" t="s">
        <v>80</v>
      </c>
      <c r="C91" s="56">
        <v>35</v>
      </c>
      <c r="D91" s="21" t="s">
        <v>269</v>
      </c>
      <c r="E91" s="21" t="s">
        <v>144</v>
      </c>
      <c r="F91" s="24" t="s">
        <v>5</v>
      </c>
      <c r="G91" s="83">
        <f t="shared" si="5"/>
        <v>87</v>
      </c>
      <c r="H91" s="84">
        <f t="shared" si="6"/>
        <v>390</v>
      </c>
      <c r="I91" s="9"/>
      <c r="J91" s="17">
        <v>20</v>
      </c>
      <c r="K91" s="17">
        <v>20</v>
      </c>
      <c r="L91" s="17"/>
      <c r="M91" s="17"/>
      <c r="N91" s="21">
        <v>20</v>
      </c>
      <c r="O91" s="17">
        <v>35</v>
      </c>
      <c r="P91" s="21">
        <v>10</v>
      </c>
      <c r="Q91" s="17"/>
      <c r="R91" s="17"/>
      <c r="S91" s="17">
        <v>40</v>
      </c>
      <c r="T91" s="93"/>
      <c r="U91" s="93"/>
      <c r="V91" s="17"/>
      <c r="W91" s="17">
        <v>10</v>
      </c>
      <c r="X91" s="21"/>
      <c r="Y91" s="17">
        <v>20</v>
      </c>
      <c r="Z91" s="21"/>
      <c r="AA91" s="17">
        <v>30</v>
      </c>
      <c r="AB91" s="21"/>
      <c r="AC91" s="17"/>
      <c r="AD91" s="17">
        <v>10</v>
      </c>
      <c r="AE91" s="17">
        <v>25</v>
      </c>
      <c r="AF91" s="17"/>
      <c r="AG91" s="17"/>
      <c r="AH91" s="17"/>
      <c r="AI91" s="17"/>
      <c r="AJ91" s="17"/>
      <c r="AK91" s="17"/>
      <c r="AL91" s="17"/>
      <c r="AM91" s="17">
        <v>15</v>
      </c>
      <c r="AN91" s="21"/>
      <c r="AO91" s="21">
        <v>20</v>
      </c>
      <c r="AP91" s="17"/>
      <c r="AQ91" s="17"/>
      <c r="AR91" s="17"/>
      <c r="AS91" s="93"/>
      <c r="AT91" s="21">
        <v>15</v>
      </c>
      <c r="AU91" s="21">
        <v>25</v>
      </c>
      <c r="AV91" s="17"/>
      <c r="AW91" s="17">
        <v>15</v>
      </c>
      <c r="AX91" s="21"/>
      <c r="AY91" s="85"/>
      <c r="AZ91" s="17">
        <v>10</v>
      </c>
      <c r="BA91" s="17">
        <v>40</v>
      </c>
      <c r="BB91" s="21">
        <v>10</v>
      </c>
      <c r="BC91" s="17"/>
      <c r="BD91" s="17"/>
      <c r="BE91" s="17"/>
      <c r="BF91" s="54">
        <f t="shared" si="7"/>
        <v>19</v>
      </c>
      <c r="BG91" s="123">
        <f t="shared" si="8"/>
        <v>19</v>
      </c>
      <c r="BH91" s="126"/>
      <c r="BI91" s="124">
        <f t="shared" si="9"/>
        <v>1</v>
      </c>
      <c r="BJ91" s="127"/>
      <c r="BK91" s="128"/>
      <c r="BL91" s="128"/>
      <c r="BM91" s="128"/>
      <c r="BN91" s="125"/>
    </row>
    <row r="92" spans="1:66" s="5" customFormat="1" ht="12.75" customHeight="1" x14ac:dyDescent="0.2">
      <c r="A92" s="23">
        <v>4809</v>
      </c>
      <c r="B92" s="43" t="s">
        <v>166</v>
      </c>
      <c r="C92" s="56">
        <v>35</v>
      </c>
      <c r="D92" s="97" t="s">
        <v>167</v>
      </c>
      <c r="E92" s="97" t="s">
        <v>104</v>
      </c>
      <c r="F92" s="24" t="s">
        <v>5</v>
      </c>
      <c r="G92" s="83">
        <f t="shared" si="5"/>
        <v>88</v>
      </c>
      <c r="H92" s="84">
        <f t="shared" si="6"/>
        <v>390</v>
      </c>
      <c r="I92" s="41"/>
      <c r="J92" s="17"/>
      <c r="K92" s="17"/>
      <c r="L92" s="17"/>
      <c r="M92" s="17"/>
      <c r="N92" s="21"/>
      <c r="O92" s="17"/>
      <c r="P92" s="21"/>
      <c r="Q92" s="17"/>
      <c r="R92" s="17"/>
      <c r="S92" s="17"/>
      <c r="T92" s="93"/>
      <c r="U92" s="93"/>
      <c r="V92" s="17"/>
      <c r="W92" s="17"/>
      <c r="X92" s="21">
        <v>30</v>
      </c>
      <c r="Y92" s="17">
        <v>40</v>
      </c>
      <c r="Z92" s="21"/>
      <c r="AA92" s="17"/>
      <c r="AB92" s="21"/>
      <c r="AC92" s="17"/>
      <c r="AD92" s="17">
        <v>30</v>
      </c>
      <c r="AE92" s="17">
        <v>25</v>
      </c>
      <c r="AF92" s="17"/>
      <c r="AG92" s="17"/>
      <c r="AH92" s="17"/>
      <c r="AI92" s="17"/>
      <c r="AJ92" s="17"/>
      <c r="AK92" s="17"/>
      <c r="AL92" s="17"/>
      <c r="AM92" s="17"/>
      <c r="AN92" s="21">
        <v>40</v>
      </c>
      <c r="AO92" s="21">
        <v>40</v>
      </c>
      <c r="AP92" s="17"/>
      <c r="AQ92" s="17"/>
      <c r="AR92" s="17"/>
      <c r="AS92" s="93"/>
      <c r="AT92" s="21"/>
      <c r="AU92" s="21"/>
      <c r="AV92" s="17"/>
      <c r="AW92" s="17"/>
      <c r="AX92" s="21">
        <v>10</v>
      </c>
      <c r="AY92" s="85">
        <v>40</v>
      </c>
      <c r="AZ92" s="17"/>
      <c r="BA92" s="17"/>
      <c r="BB92" s="21">
        <v>30</v>
      </c>
      <c r="BC92" s="17">
        <v>15</v>
      </c>
      <c r="BD92" s="135">
        <v>50</v>
      </c>
      <c r="BE92" s="17">
        <v>40</v>
      </c>
      <c r="BF92" s="54">
        <f t="shared" si="7"/>
        <v>12</v>
      </c>
      <c r="BG92" s="123">
        <f t="shared" si="8"/>
        <v>12</v>
      </c>
      <c r="BH92" s="126"/>
      <c r="BI92" s="124">
        <f t="shared" si="9"/>
        <v>1</v>
      </c>
      <c r="BJ92" s="127"/>
      <c r="BK92" s="130"/>
      <c r="BL92" s="130"/>
      <c r="BM92" s="129"/>
      <c r="BN92" s="125"/>
    </row>
    <row r="93" spans="1:66" s="5" customFormat="1" ht="12.75" customHeight="1" x14ac:dyDescent="0.2">
      <c r="A93" s="23">
        <v>5216</v>
      </c>
      <c r="B93" s="43" t="s">
        <v>230</v>
      </c>
      <c r="C93" s="56">
        <v>22</v>
      </c>
      <c r="D93" s="21" t="s">
        <v>262</v>
      </c>
      <c r="E93" s="21" t="s">
        <v>203</v>
      </c>
      <c r="F93" s="24" t="s">
        <v>5</v>
      </c>
      <c r="G93" s="83">
        <f t="shared" si="5"/>
        <v>89</v>
      </c>
      <c r="H93" s="84">
        <f t="shared" si="6"/>
        <v>385</v>
      </c>
      <c r="I93" s="41"/>
      <c r="J93" s="17">
        <v>15</v>
      </c>
      <c r="K93" s="17">
        <v>35</v>
      </c>
      <c r="L93" s="17">
        <v>20</v>
      </c>
      <c r="M93" s="17">
        <v>30</v>
      </c>
      <c r="N93" s="21">
        <v>25</v>
      </c>
      <c r="O93" s="17">
        <v>30</v>
      </c>
      <c r="P93" s="21">
        <v>10</v>
      </c>
      <c r="Q93" s="17">
        <v>30</v>
      </c>
      <c r="R93" s="17">
        <v>20</v>
      </c>
      <c r="S93" s="17">
        <v>20</v>
      </c>
      <c r="T93" s="93"/>
      <c r="U93" s="93"/>
      <c r="V93" s="17">
        <v>15</v>
      </c>
      <c r="W93" s="17">
        <v>15</v>
      </c>
      <c r="X93" s="21">
        <v>15</v>
      </c>
      <c r="Y93" s="17">
        <v>25</v>
      </c>
      <c r="Z93" s="21"/>
      <c r="AA93" s="17"/>
      <c r="AB93" s="21"/>
      <c r="AC93" s="17"/>
      <c r="AD93" s="17"/>
      <c r="AE93" s="17"/>
      <c r="AF93" s="17"/>
      <c r="AG93" s="17"/>
      <c r="AH93" s="17">
        <v>10</v>
      </c>
      <c r="AI93" s="17">
        <v>20</v>
      </c>
      <c r="AJ93" s="17"/>
      <c r="AK93" s="17">
        <v>10</v>
      </c>
      <c r="AL93" s="17"/>
      <c r="AM93" s="17"/>
      <c r="AN93" s="21">
        <v>15</v>
      </c>
      <c r="AO93" s="21">
        <v>25</v>
      </c>
      <c r="AP93" s="17"/>
      <c r="AQ93" s="17"/>
      <c r="AR93" s="17"/>
      <c r="AS93" s="93"/>
      <c r="AT93" s="21"/>
      <c r="AU93" s="21"/>
      <c r="AV93" s="17"/>
      <c r="AW93" s="17"/>
      <c r="AX93" s="21"/>
      <c r="AY93" s="85"/>
      <c r="AZ93" s="17"/>
      <c r="BA93" s="17"/>
      <c r="BB93" s="21"/>
      <c r="BC93" s="17"/>
      <c r="BD93" s="17"/>
      <c r="BE93" s="17"/>
      <c r="BF93" s="54">
        <f t="shared" si="7"/>
        <v>19</v>
      </c>
      <c r="BG93" s="123">
        <f t="shared" si="8"/>
        <v>19</v>
      </c>
      <c r="BH93" s="131"/>
      <c r="BI93" s="124">
        <f t="shared" si="9"/>
        <v>1</v>
      </c>
      <c r="BJ93" s="133"/>
      <c r="BK93" s="134"/>
      <c r="BL93" s="134"/>
      <c r="BM93" s="134"/>
      <c r="BN93" s="125"/>
    </row>
    <row r="94" spans="1:66" s="5" customFormat="1" ht="12.75" customHeight="1" x14ac:dyDescent="0.2">
      <c r="A94" s="23">
        <v>948</v>
      </c>
      <c r="B94" s="43" t="s">
        <v>80</v>
      </c>
      <c r="C94" s="56">
        <v>35</v>
      </c>
      <c r="D94" s="21" t="s">
        <v>298</v>
      </c>
      <c r="E94" s="21" t="s">
        <v>299</v>
      </c>
      <c r="F94" s="24" t="s">
        <v>10</v>
      </c>
      <c r="G94" s="83">
        <f t="shared" si="5"/>
        <v>90</v>
      </c>
      <c r="H94" s="84">
        <f t="shared" si="6"/>
        <v>380</v>
      </c>
      <c r="I94" s="9"/>
      <c r="J94" s="17">
        <v>20</v>
      </c>
      <c r="K94" s="17">
        <v>20</v>
      </c>
      <c r="L94" s="17"/>
      <c r="M94" s="17"/>
      <c r="N94" s="21">
        <v>20</v>
      </c>
      <c r="O94" s="17">
        <v>35</v>
      </c>
      <c r="P94" s="21">
        <v>15</v>
      </c>
      <c r="Q94" s="17">
        <v>25</v>
      </c>
      <c r="R94" s="17"/>
      <c r="S94" s="17">
        <v>40</v>
      </c>
      <c r="T94" s="93"/>
      <c r="U94" s="93"/>
      <c r="V94" s="17"/>
      <c r="W94" s="17">
        <v>10</v>
      </c>
      <c r="X94" s="21"/>
      <c r="Y94" s="17">
        <v>20</v>
      </c>
      <c r="Z94" s="21"/>
      <c r="AA94" s="17"/>
      <c r="AB94" s="21"/>
      <c r="AC94" s="17"/>
      <c r="AD94" s="17">
        <v>10</v>
      </c>
      <c r="AE94" s="17">
        <v>25</v>
      </c>
      <c r="AF94" s="17"/>
      <c r="AG94" s="17"/>
      <c r="AH94" s="17"/>
      <c r="AI94" s="17"/>
      <c r="AJ94" s="17"/>
      <c r="AK94" s="17"/>
      <c r="AL94" s="17"/>
      <c r="AM94" s="17">
        <v>15</v>
      </c>
      <c r="AN94" s="21"/>
      <c r="AO94" s="21">
        <v>20</v>
      </c>
      <c r="AP94" s="17"/>
      <c r="AQ94" s="17"/>
      <c r="AR94" s="17">
        <v>25</v>
      </c>
      <c r="AS94" s="93"/>
      <c r="AT94" s="21"/>
      <c r="AU94" s="21"/>
      <c r="AV94" s="17"/>
      <c r="AW94" s="17"/>
      <c r="AX94" s="21"/>
      <c r="AY94" s="85"/>
      <c r="AZ94" s="17">
        <v>30</v>
      </c>
      <c r="BA94" s="17">
        <v>40</v>
      </c>
      <c r="BB94" s="21">
        <v>10</v>
      </c>
      <c r="BC94" s="17"/>
      <c r="BD94" s="17"/>
      <c r="BE94" s="17"/>
      <c r="BF94" s="54">
        <f t="shared" si="7"/>
        <v>17</v>
      </c>
      <c r="BG94" s="123">
        <f t="shared" si="8"/>
        <v>17</v>
      </c>
      <c r="BH94" s="131"/>
      <c r="BI94" s="124">
        <f t="shared" si="9"/>
        <v>1</v>
      </c>
      <c r="BJ94" s="127"/>
      <c r="BK94" s="130"/>
      <c r="BL94" s="130"/>
      <c r="BM94" s="130"/>
      <c r="BN94" s="125"/>
    </row>
    <row r="95" spans="1:66" s="5" customFormat="1" ht="12.75" customHeight="1" x14ac:dyDescent="0.2">
      <c r="A95" s="23">
        <v>5211</v>
      </c>
      <c r="B95" s="43" t="s">
        <v>230</v>
      </c>
      <c r="C95" s="56">
        <v>22</v>
      </c>
      <c r="D95" s="21" t="s">
        <v>235</v>
      </c>
      <c r="E95" s="21" t="s">
        <v>21</v>
      </c>
      <c r="F95" s="24" t="s">
        <v>5</v>
      </c>
      <c r="G95" s="83">
        <f t="shared" si="5"/>
        <v>91</v>
      </c>
      <c r="H95" s="84">
        <f t="shared" si="6"/>
        <v>375</v>
      </c>
      <c r="I95" s="41"/>
      <c r="J95" s="17"/>
      <c r="K95" s="17"/>
      <c r="L95" s="17">
        <v>20</v>
      </c>
      <c r="M95" s="17">
        <v>30</v>
      </c>
      <c r="N95" s="21">
        <v>25</v>
      </c>
      <c r="O95" s="17">
        <v>20</v>
      </c>
      <c r="P95" s="21">
        <v>15</v>
      </c>
      <c r="Q95" s="17">
        <v>20</v>
      </c>
      <c r="R95" s="17"/>
      <c r="S95" s="17"/>
      <c r="T95" s="93"/>
      <c r="U95" s="93"/>
      <c r="V95" s="17">
        <v>30</v>
      </c>
      <c r="W95" s="17">
        <v>20</v>
      </c>
      <c r="X95" s="21"/>
      <c r="Y95" s="17"/>
      <c r="Z95" s="21"/>
      <c r="AA95" s="17"/>
      <c r="AB95" s="21">
        <v>15</v>
      </c>
      <c r="AC95" s="17">
        <v>15</v>
      </c>
      <c r="AD95" s="17"/>
      <c r="AE95" s="17"/>
      <c r="AF95" s="17"/>
      <c r="AG95" s="17"/>
      <c r="AH95" s="17">
        <v>30</v>
      </c>
      <c r="AI95" s="17">
        <v>20</v>
      </c>
      <c r="AJ95" s="17"/>
      <c r="AK95" s="17"/>
      <c r="AL95" s="17"/>
      <c r="AM95" s="17"/>
      <c r="AN95" s="21">
        <v>25</v>
      </c>
      <c r="AO95" s="21">
        <v>25</v>
      </c>
      <c r="AP95" s="17"/>
      <c r="AQ95" s="17"/>
      <c r="AR95" s="17"/>
      <c r="AS95" s="93"/>
      <c r="AT95" s="21">
        <v>10</v>
      </c>
      <c r="AU95" s="21">
        <v>30</v>
      </c>
      <c r="AV95" s="17"/>
      <c r="AW95" s="17"/>
      <c r="AX95" s="21"/>
      <c r="AY95" s="85"/>
      <c r="AZ95" s="17"/>
      <c r="BA95" s="17"/>
      <c r="BB95" s="21">
        <v>25</v>
      </c>
      <c r="BC95" s="17"/>
      <c r="BD95" s="17"/>
      <c r="BE95" s="17"/>
      <c r="BF95" s="54">
        <f t="shared" si="7"/>
        <v>17</v>
      </c>
      <c r="BG95" s="123">
        <f t="shared" si="8"/>
        <v>17</v>
      </c>
      <c r="BH95" s="131"/>
      <c r="BI95" s="124">
        <f t="shared" si="9"/>
        <v>1</v>
      </c>
      <c r="BJ95" s="127"/>
      <c r="BK95" s="128"/>
      <c r="BL95" s="128"/>
      <c r="BM95" s="128"/>
      <c r="BN95" s="125"/>
    </row>
    <row r="96" spans="1:66" s="5" customFormat="1" ht="12.75" customHeight="1" x14ac:dyDescent="0.2">
      <c r="A96" s="23">
        <v>3533</v>
      </c>
      <c r="B96" s="43" t="s">
        <v>91</v>
      </c>
      <c r="C96" s="56">
        <v>35</v>
      </c>
      <c r="D96" s="21" t="s">
        <v>108</v>
      </c>
      <c r="E96" s="21" t="s">
        <v>193</v>
      </c>
      <c r="F96" s="24" t="s">
        <v>5</v>
      </c>
      <c r="G96" s="83">
        <f t="shared" si="5"/>
        <v>92</v>
      </c>
      <c r="H96" s="84">
        <f t="shared" si="6"/>
        <v>370</v>
      </c>
      <c r="I96" s="8"/>
      <c r="J96" s="17">
        <v>10</v>
      </c>
      <c r="K96" s="17">
        <v>10</v>
      </c>
      <c r="L96" s="17">
        <v>20</v>
      </c>
      <c r="M96" s="17">
        <v>10</v>
      </c>
      <c r="N96" s="21">
        <v>10</v>
      </c>
      <c r="O96" s="17"/>
      <c r="P96" s="21"/>
      <c r="Q96" s="17">
        <v>10</v>
      </c>
      <c r="R96" s="17">
        <v>20</v>
      </c>
      <c r="S96" s="17"/>
      <c r="T96" s="93"/>
      <c r="U96" s="93"/>
      <c r="V96" s="17"/>
      <c r="W96" s="17">
        <v>10</v>
      </c>
      <c r="X96" s="21">
        <v>15</v>
      </c>
      <c r="Y96" s="17">
        <v>10</v>
      </c>
      <c r="Z96" s="21"/>
      <c r="AA96" s="17">
        <v>20</v>
      </c>
      <c r="AB96" s="21"/>
      <c r="AC96" s="17"/>
      <c r="AD96" s="17">
        <v>10</v>
      </c>
      <c r="AE96" s="17">
        <v>10</v>
      </c>
      <c r="AF96" s="17">
        <v>20</v>
      </c>
      <c r="AG96" s="17">
        <v>20</v>
      </c>
      <c r="AH96" s="17">
        <v>15</v>
      </c>
      <c r="AI96" s="17">
        <v>15</v>
      </c>
      <c r="AJ96" s="17"/>
      <c r="AK96" s="17"/>
      <c r="AL96" s="17">
        <v>10</v>
      </c>
      <c r="AM96" s="17">
        <v>15</v>
      </c>
      <c r="AN96" s="21"/>
      <c r="AO96" s="21"/>
      <c r="AP96" s="17">
        <v>10</v>
      </c>
      <c r="AQ96" s="17">
        <v>15</v>
      </c>
      <c r="AR96" s="17">
        <v>10</v>
      </c>
      <c r="AS96" s="93"/>
      <c r="AT96" s="21"/>
      <c r="AU96" s="21"/>
      <c r="AV96" s="17">
        <v>10</v>
      </c>
      <c r="AW96" s="17">
        <v>15</v>
      </c>
      <c r="AX96" s="21"/>
      <c r="AY96" s="85"/>
      <c r="AZ96" s="17"/>
      <c r="BA96" s="17">
        <v>10</v>
      </c>
      <c r="BB96" s="21"/>
      <c r="BC96" s="17"/>
      <c r="BD96" s="17">
        <v>25</v>
      </c>
      <c r="BE96" s="17">
        <v>15</v>
      </c>
      <c r="BF96" s="54">
        <f t="shared" si="7"/>
        <v>27</v>
      </c>
      <c r="BG96" s="123">
        <f t="shared" si="8"/>
        <v>27</v>
      </c>
      <c r="BH96" s="126"/>
      <c r="BI96" s="124">
        <f t="shared" si="9"/>
        <v>1</v>
      </c>
      <c r="BJ96" s="127"/>
      <c r="BK96" s="128"/>
      <c r="BL96" s="128"/>
      <c r="BM96" s="128"/>
      <c r="BN96" s="125"/>
    </row>
    <row r="97" spans="1:66" s="5" customFormat="1" ht="12.75" customHeight="1" x14ac:dyDescent="0.2">
      <c r="A97" s="23">
        <v>5422</v>
      </c>
      <c r="B97" s="43" t="s">
        <v>245</v>
      </c>
      <c r="C97" s="56">
        <v>35</v>
      </c>
      <c r="D97" s="21" t="s">
        <v>168</v>
      </c>
      <c r="E97" s="21" t="s">
        <v>253</v>
      </c>
      <c r="F97" s="24" t="s">
        <v>5</v>
      </c>
      <c r="G97" s="83">
        <f t="shared" si="5"/>
        <v>93</v>
      </c>
      <c r="H97" s="84">
        <f t="shared" si="6"/>
        <v>365</v>
      </c>
      <c r="I97" s="9"/>
      <c r="J97" s="17">
        <v>20</v>
      </c>
      <c r="K97" s="17">
        <v>20</v>
      </c>
      <c r="L97" s="17">
        <v>25</v>
      </c>
      <c r="M97" s="17">
        <v>20</v>
      </c>
      <c r="N97" s="21"/>
      <c r="O97" s="17"/>
      <c r="P97" s="21">
        <v>20</v>
      </c>
      <c r="Q97" s="17">
        <v>10</v>
      </c>
      <c r="R97" s="17">
        <v>15</v>
      </c>
      <c r="S97" s="17">
        <v>10</v>
      </c>
      <c r="T97" s="93"/>
      <c r="U97" s="93"/>
      <c r="V97" s="17">
        <v>5</v>
      </c>
      <c r="W97" s="17">
        <v>15</v>
      </c>
      <c r="X97" s="21">
        <v>10</v>
      </c>
      <c r="Y97" s="17">
        <v>10</v>
      </c>
      <c r="Z97" s="21">
        <v>10</v>
      </c>
      <c r="AA97" s="17">
        <v>15</v>
      </c>
      <c r="AB97" s="21"/>
      <c r="AC97" s="17"/>
      <c r="AD97" s="17">
        <v>10</v>
      </c>
      <c r="AE97" s="17">
        <v>10</v>
      </c>
      <c r="AF97" s="17">
        <v>15</v>
      </c>
      <c r="AG97" s="17">
        <v>15</v>
      </c>
      <c r="AH97" s="17">
        <v>10</v>
      </c>
      <c r="AI97" s="17">
        <v>10</v>
      </c>
      <c r="AJ97" s="17"/>
      <c r="AK97" s="17">
        <v>10</v>
      </c>
      <c r="AL97" s="17"/>
      <c r="AM97" s="17"/>
      <c r="AN97" s="21"/>
      <c r="AO97" s="21"/>
      <c r="AP97" s="17">
        <v>10</v>
      </c>
      <c r="AQ97" s="17">
        <v>15</v>
      </c>
      <c r="AR97" s="17"/>
      <c r="AS97" s="93"/>
      <c r="AT97" s="21"/>
      <c r="AU97" s="21"/>
      <c r="AV97" s="17"/>
      <c r="AW97" s="17"/>
      <c r="AX97" s="21">
        <v>10</v>
      </c>
      <c r="AY97" s="85">
        <v>20</v>
      </c>
      <c r="AZ97" s="17"/>
      <c r="BA97" s="17"/>
      <c r="BB97" s="21"/>
      <c r="BC97" s="17"/>
      <c r="BD97" s="17">
        <v>15</v>
      </c>
      <c r="BE97" s="17">
        <v>10</v>
      </c>
      <c r="BF97" s="54">
        <f t="shared" si="7"/>
        <v>27</v>
      </c>
      <c r="BG97" s="123">
        <f t="shared" si="8"/>
        <v>27</v>
      </c>
      <c r="BH97" s="126"/>
      <c r="BI97" s="124">
        <f t="shared" si="9"/>
        <v>1</v>
      </c>
      <c r="BJ97" s="127"/>
      <c r="BK97" s="128"/>
      <c r="BL97" s="128"/>
      <c r="BM97" s="128"/>
      <c r="BN97" s="125"/>
    </row>
    <row r="98" spans="1:66" s="5" customFormat="1" ht="12.75" customHeight="1" x14ac:dyDescent="0.2">
      <c r="A98" s="23">
        <v>2319</v>
      </c>
      <c r="B98" s="43" t="s">
        <v>86</v>
      </c>
      <c r="C98" s="56">
        <v>35</v>
      </c>
      <c r="D98" s="21" t="s">
        <v>114</v>
      </c>
      <c r="E98" s="21" t="s">
        <v>193</v>
      </c>
      <c r="F98" s="24" t="s">
        <v>5</v>
      </c>
      <c r="G98" s="83">
        <f t="shared" si="5"/>
        <v>94</v>
      </c>
      <c r="H98" s="84">
        <f t="shared" si="6"/>
        <v>365</v>
      </c>
      <c r="I98" s="8"/>
      <c r="J98" s="17">
        <v>10</v>
      </c>
      <c r="K98" s="17">
        <v>15</v>
      </c>
      <c r="L98" s="17"/>
      <c r="M98" s="17"/>
      <c r="N98" s="21"/>
      <c r="O98" s="17"/>
      <c r="P98" s="21">
        <v>15</v>
      </c>
      <c r="Q98" s="17">
        <v>10</v>
      </c>
      <c r="R98" s="17"/>
      <c r="S98" s="17"/>
      <c r="T98" s="93"/>
      <c r="U98" s="93"/>
      <c r="V98" s="17"/>
      <c r="W98" s="17"/>
      <c r="X98" s="21">
        <v>10</v>
      </c>
      <c r="Y98" s="17">
        <v>10</v>
      </c>
      <c r="Z98" s="21"/>
      <c r="AA98" s="17"/>
      <c r="AB98" s="21">
        <v>10</v>
      </c>
      <c r="AC98" s="17">
        <v>30</v>
      </c>
      <c r="AD98" s="17"/>
      <c r="AE98" s="17"/>
      <c r="AF98" s="17"/>
      <c r="AG98" s="17"/>
      <c r="AH98" s="17">
        <v>20</v>
      </c>
      <c r="AI98" s="17">
        <v>30</v>
      </c>
      <c r="AJ98" s="17">
        <v>25</v>
      </c>
      <c r="AK98" s="17">
        <v>20</v>
      </c>
      <c r="AL98" s="17">
        <v>30</v>
      </c>
      <c r="AM98" s="17">
        <v>15</v>
      </c>
      <c r="AN98" s="21">
        <v>25</v>
      </c>
      <c r="AO98" s="21">
        <v>25</v>
      </c>
      <c r="AP98" s="17"/>
      <c r="AQ98" s="17"/>
      <c r="AR98" s="17"/>
      <c r="AS98" s="93"/>
      <c r="AT98" s="21"/>
      <c r="AU98" s="21">
        <v>20</v>
      </c>
      <c r="AV98" s="17"/>
      <c r="AW98" s="17"/>
      <c r="AX98" s="21"/>
      <c r="AY98" s="85"/>
      <c r="AZ98" s="17">
        <v>25</v>
      </c>
      <c r="BA98" s="17">
        <v>20</v>
      </c>
      <c r="BB98" s="21"/>
      <c r="BC98" s="17"/>
      <c r="BD98" s="17"/>
      <c r="BE98" s="17"/>
      <c r="BF98" s="54">
        <f t="shared" si="7"/>
        <v>19</v>
      </c>
      <c r="BG98" s="123">
        <f t="shared" si="8"/>
        <v>19</v>
      </c>
      <c r="BH98" s="126"/>
      <c r="BI98" s="124">
        <f t="shared" si="9"/>
        <v>1</v>
      </c>
      <c r="BJ98" s="127"/>
      <c r="BK98" s="128"/>
      <c r="BL98" s="128"/>
      <c r="BM98" s="128"/>
      <c r="BN98" s="125"/>
    </row>
    <row r="99" spans="1:66" s="5" customFormat="1" ht="12.75" customHeight="1" x14ac:dyDescent="0.2">
      <c r="A99" s="23">
        <v>4534</v>
      </c>
      <c r="B99" s="43" t="s">
        <v>165</v>
      </c>
      <c r="C99" s="56">
        <v>35</v>
      </c>
      <c r="D99" s="21" t="s">
        <v>365</v>
      </c>
      <c r="E99" s="21" t="s">
        <v>189</v>
      </c>
      <c r="F99" s="24" t="s">
        <v>5</v>
      </c>
      <c r="G99" s="83">
        <f t="shared" si="5"/>
        <v>95</v>
      </c>
      <c r="H99" s="84">
        <f t="shared" si="6"/>
        <v>365</v>
      </c>
      <c r="I99" s="41"/>
      <c r="J99" s="17"/>
      <c r="K99" s="17"/>
      <c r="L99" s="17">
        <v>30</v>
      </c>
      <c r="M99" s="17">
        <v>25</v>
      </c>
      <c r="N99" s="21">
        <v>10</v>
      </c>
      <c r="O99" s="17">
        <v>10</v>
      </c>
      <c r="P99" s="21">
        <v>10</v>
      </c>
      <c r="Q99" s="17">
        <v>15</v>
      </c>
      <c r="R99" s="17"/>
      <c r="S99" s="17"/>
      <c r="T99" s="93"/>
      <c r="U99" s="93"/>
      <c r="V99" s="17">
        <v>10</v>
      </c>
      <c r="W99" s="17">
        <v>10</v>
      </c>
      <c r="X99" s="21">
        <v>25</v>
      </c>
      <c r="Y99" s="17">
        <v>25</v>
      </c>
      <c r="Z99" s="21">
        <v>10</v>
      </c>
      <c r="AA99" s="17">
        <v>15</v>
      </c>
      <c r="AB99" s="21"/>
      <c r="AC99" s="17"/>
      <c r="AD99" s="17">
        <v>25</v>
      </c>
      <c r="AE99" s="17">
        <v>45</v>
      </c>
      <c r="AF99" s="17"/>
      <c r="AG99" s="17"/>
      <c r="AH99" s="17"/>
      <c r="AI99" s="17"/>
      <c r="AJ99" s="17"/>
      <c r="AK99" s="17">
        <v>15</v>
      </c>
      <c r="AL99" s="17"/>
      <c r="AM99" s="17"/>
      <c r="AN99" s="21">
        <v>15</v>
      </c>
      <c r="AO99" s="21">
        <v>15</v>
      </c>
      <c r="AP99" s="17"/>
      <c r="AQ99" s="17"/>
      <c r="AR99" s="17"/>
      <c r="AS99" s="93"/>
      <c r="AT99" s="21"/>
      <c r="AU99" s="21"/>
      <c r="AV99" s="17"/>
      <c r="AW99" s="17"/>
      <c r="AX99" s="21"/>
      <c r="AY99" s="85"/>
      <c r="AZ99" s="17">
        <v>25</v>
      </c>
      <c r="BA99" s="17">
        <v>30</v>
      </c>
      <c r="BB99" s="21"/>
      <c r="BC99" s="17"/>
      <c r="BD99" s="17"/>
      <c r="BE99" s="17"/>
      <c r="BF99" s="54">
        <f t="shared" si="7"/>
        <v>19</v>
      </c>
      <c r="BG99" s="123">
        <f t="shared" si="8"/>
        <v>19</v>
      </c>
      <c r="BH99" s="126"/>
      <c r="BI99" s="124">
        <f t="shared" si="9"/>
        <v>1</v>
      </c>
      <c r="BJ99" s="127"/>
      <c r="BK99" s="128"/>
      <c r="BL99" s="128"/>
      <c r="BM99" s="128"/>
      <c r="BN99" s="125"/>
    </row>
    <row r="100" spans="1:66" s="5" customFormat="1" ht="12.75" customHeight="1" x14ac:dyDescent="0.2">
      <c r="A100" s="23">
        <v>3330</v>
      </c>
      <c r="B100" s="43" t="s">
        <v>90</v>
      </c>
      <c r="C100" s="56">
        <v>35</v>
      </c>
      <c r="D100" s="21" t="s">
        <v>134</v>
      </c>
      <c r="E100" s="21" t="s">
        <v>133</v>
      </c>
      <c r="F100" s="24" t="s">
        <v>5</v>
      </c>
      <c r="G100" s="83">
        <f t="shared" si="5"/>
        <v>96</v>
      </c>
      <c r="H100" s="84">
        <f t="shared" si="6"/>
        <v>355</v>
      </c>
      <c r="I100" s="41"/>
      <c r="J100" s="17"/>
      <c r="K100" s="17"/>
      <c r="L100" s="17"/>
      <c r="M100" s="17"/>
      <c r="N100" s="21"/>
      <c r="O100" s="17"/>
      <c r="P100" s="21"/>
      <c r="Q100" s="17"/>
      <c r="R100" s="17"/>
      <c r="S100" s="17"/>
      <c r="T100" s="93"/>
      <c r="U100" s="93"/>
      <c r="V100" s="17">
        <v>15</v>
      </c>
      <c r="W100" s="17">
        <v>30</v>
      </c>
      <c r="X100" s="21">
        <v>15</v>
      </c>
      <c r="Y100" s="17">
        <v>25</v>
      </c>
      <c r="Z100" s="21">
        <v>20</v>
      </c>
      <c r="AA100" s="17">
        <v>15</v>
      </c>
      <c r="AB100" s="21"/>
      <c r="AC100" s="17"/>
      <c r="AD100" s="17"/>
      <c r="AE100" s="17"/>
      <c r="AF100" s="17">
        <v>20</v>
      </c>
      <c r="AG100" s="17">
        <v>25</v>
      </c>
      <c r="AH100" s="17"/>
      <c r="AI100" s="17"/>
      <c r="AJ100" s="17"/>
      <c r="AK100" s="17"/>
      <c r="AL100" s="17"/>
      <c r="AM100" s="17"/>
      <c r="AN100" s="21"/>
      <c r="AO100" s="21"/>
      <c r="AP100" s="17"/>
      <c r="AQ100" s="17"/>
      <c r="AR100" s="17"/>
      <c r="AS100" s="93"/>
      <c r="AT100" s="21">
        <v>30</v>
      </c>
      <c r="AU100" s="21">
        <v>10</v>
      </c>
      <c r="AV100" s="17">
        <v>20</v>
      </c>
      <c r="AW100" s="17">
        <v>25</v>
      </c>
      <c r="AX100" s="21">
        <v>20</v>
      </c>
      <c r="AY100" s="85">
        <v>20</v>
      </c>
      <c r="AZ100" s="17"/>
      <c r="BA100" s="17"/>
      <c r="BB100" s="21">
        <v>25</v>
      </c>
      <c r="BC100" s="17">
        <v>15</v>
      </c>
      <c r="BD100" s="17">
        <v>15</v>
      </c>
      <c r="BE100" s="17">
        <v>10</v>
      </c>
      <c r="BF100" s="54">
        <f t="shared" si="7"/>
        <v>18</v>
      </c>
      <c r="BG100" s="123">
        <f t="shared" si="8"/>
        <v>18</v>
      </c>
      <c r="BH100" s="17"/>
      <c r="BI100" s="124">
        <f t="shared" si="9"/>
        <v>1</v>
      </c>
      <c r="BJ100" s="127"/>
      <c r="BK100" s="128"/>
      <c r="BL100" s="128"/>
      <c r="BM100" s="128"/>
      <c r="BN100" s="125"/>
    </row>
    <row r="101" spans="1:66" s="5" customFormat="1" ht="12.75" customHeight="1" x14ac:dyDescent="0.2">
      <c r="A101" s="23">
        <v>5318</v>
      </c>
      <c r="B101" s="43" t="s">
        <v>263</v>
      </c>
      <c r="C101" s="56">
        <v>35</v>
      </c>
      <c r="D101" s="21" t="s">
        <v>116</v>
      </c>
      <c r="E101" s="21" t="s">
        <v>117</v>
      </c>
      <c r="F101" s="24" t="s">
        <v>5</v>
      </c>
      <c r="G101" s="83">
        <f t="shared" si="5"/>
        <v>97</v>
      </c>
      <c r="H101" s="84">
        <f t="shared" si="6"/>
        <v>350</v>
      </c>
      <c r="I101" s="41"/>
      <c r="J101" s="17">
        <v>10</v>
      </c>
      <c r="K101" s="17">
        <v>15</v>
      </c>
      <c r="L101" s="17">
        <v>20</v>
      </c>
      <c r="M101" s="17">
        <v>15</v>
      </c>
      <c r="N101" s="21">
        <v>15</v>
      </c>
      <c r="O101" s="17">
        <v>10</v>
      </c>
      <c r="P101" s="21"/>
      <c r="Q101" s="17"/>
      <c r="R101" s="17">
        <v>20</v>
      </c>
      <c r="S101" s="17">
        <v>15</v>
      </c>
      <c r="T101" s="93"/>
      <c r="U101" s="93"/>
      <c r="V101" s="17"/>
      <c r="W101" s="17"/>
      <c r="X101" s="21"/>
      <c r="Y101" s="17"/>
      <c r="Z101" s="21"/>
      <c r="AA101" s="17"/>
      <c r="AB101" s="21"/>
      <c r="AC101" s="17"/>
      <c r="AD101" s="17">
        <v>15</v>
      </c>
      <c r="AE101" s="17">
        <v>15</v>
      </c>
      <c r="AF101" s="17"/>
      <c r="AG101" s="17"/>
      <c r="AH101" s="17">
        <v>20</v>
      </c>
      <c r="AI101" s="17">
        <v>10</v>
      </c>
      <c r="AJ101" s="17">
        <v>10</v>
      </c>
      <c r="AK101" s="17">
        <v>10</v>
      </c>
      <c r="AL101" s="17">
        <v>15</v>
      </c>
      <c r="AM101" s="17">
        <v>20</v>
      </c>
      <c r="AN101" s="21"/>
      <c r="AO101" s="21"/>
      <c r="AP101" s="17">
        <v>20</v>
      </c>
      <c r="AQ101" s="17">
        <v>15</v>
      </c>
      <c r="AR101" s="17"/>
      <c r="AS101" s="93"/>
      <c r="AT101" s="21">
        <v>15</v>
      </c>
      <c r="AU101" s="21">
        <v>30</v>
      </c>
      <c r="AV101" s="17"/>
      <c r="AW101" s="17"/>
      <c r="AX101" s="21"/>
      <c r="AY101" s="85"/>
      <c r="AZ101" s="17"/>
      <c r="BA101" s="17"/>
      <c r="BB101" s="21"/>
      <c r="BC101" s="17"/>
      <c r="BD101" s="17">
        <v>15</v>
      </c>
      <c r="BE101" s="17">
        <v>20</v>
      </c>
      <c r="BF101" s="54">
        <f t="shared" si="7"/>
        <v>22</v>
      </c>
      <c r="BG101" s="123">
        <f t="shared" si="8"/>
        <v>22</v>
      </c>
      <c r="BH101" s="124"/>
      <c r="BI101" s="124">
        <f t="shared" si="9"/>
        <v>1</v>
      </c>
      <c r="BJ101" s="127"/>
      <c r="BK101" s="130"/>
      <c r="BL101" s="130"/>
      <c r="BM101" s="130"/>
      <c r="BN101" s="125"/>
    </row>
    <row r="102" spans="1:66" s="5" customFormat="1" ht="12.75" customHeight="1" x14ac:dyDescent="0.2">
      <c r="A102" s="23">
        <v>5323</v>
      </c>
      <c r="B102" s="43" t="s">
        <v>263</v>
      </c>
      <c r="C102" s="56">
        <v>35</v>
      </c>
      <c r="D102" s="21" t="s">
        <v>210</v>
      </c>
      <c r="E102" s="21" t="s">
        <v>249</v>
      </c>
      <c r="F102" s="24" t="s">
        <v>10</v>
      </c>
      <c r="G102" s="83">
        <f t="shared" si="5"/>
        <v>98</v>
      </c>
      <c r="H102" s="84">
        <f t="shared" si="6"/>
        <v>350</v>
      </c>
      <c r="I102" s="41"/>
      <c r="J102" s="17"/>
      <c r="K102" s="17"/>
      <c r="L102" s="17"/>
      <c r="M102" s="17"/>
      <c r="N102" s="21">
        <v>10</v>
      </c>
      <c r="O102" s="17">
        <v>15</v>
      </c>
      <c r="P102" s="21">
        <v>20</v>
      </c>
      <c r="Q102" s="17">
        <v>10</v>
      </c>
      <c r="R102" s="17"/>
      <c r="S102" s="17">
        <v>20</v>
      </c>
      <c r="T102" s="93"/>
      <c r="U102" s="93"/>
      <c r="V102" s="17">
        <v>10</v>
      </c>
      <c r="W102" s="17">
        <v>20</v>
      </c>
      <c r="X102" s="21">
        <v>20</v>
      </c>
      <c r="Y102" s="17">
        <v>20</v>
      </c>
      <c r="Z102" s="21">
        <v>20</v>
      </c>
      <c r="AA102" s="17">
        <v>15</v>
      </c>
      <c r="AB102" s="21"/>
      <c r="AC102" s="17"/>
      <c r="AD102" s="17">
        <v>20</v>
      </c>
      <c r="AE102" s="17">
        <v>25</v>
      </c>
      <c r="AF102" s="17"/>
      <c r="AG102" s="17"/>
      <c r="AH102" s="17"/>
      <c r="AI102" s="17">
        <v>10</v>
      </c>
      <c r="AJ102" s="17"/>
      <c r="AK102" s="17">
        <v>30</v>
      </c>
      <c r="AL102" s="17"/>
      <c r="AM102" s="17">
        <v>10</v>
      </c>
      <c r="AN102" s="21"/>
      <c r="AO102" s="21"/>
      <c r="AP102" s="17"/>
      <c r="AQ102" s="17">
        <v>20</v>
      </c>
      <c r="AR102" s="17">
        <v>10</v>
      </c>
      <c r="AS102" s="93"/>
      <c r="AT102" s="21"/>
      <c r="AU102" s="21">
        <v>10</v>
      </c>
      <c r="AV102" s="17"/>
      <c r="AW102" s="17"/>
      <c r="AX102" s="21"/>
      <c r="AY102" s="85">
        <v>10</v>
      </c>
      <c r="AZ102" s="17"/>
      <c r="BA102" s="17"/>
      <c r="BB102" s="21"/>
      <c r="BC102" s="17"/>
      <c r="BD102" s="17"/>
      <c r="BE102" s="17">
        <v>25</v>
      </c>
      <c r="BF102" s="54">
        <f t="shared" si="7"/>
        <v>21</v>
      </c>
      <c r="BG102" s="123">
        <f t="shared" si="8"/>
        <v>21</v>
      </c>
      <c r="BH102" s="124"/>
      <c r="BI102" s="124">
        <f t="shared" si="9"/>
        <v>1</v>
      </c>
      <c r="BJ102" s="127"/>
      <c r="BK102" s="128"/>
      <c r="BL102" s="128"/>
      <c r="BM102" s="128"/>
      <c r="BN102" s="125"/>
    </row>
    <row r="103" spans="1:66" s="5" customFormat="1" ht="12.75" customHeight="1" x14ac:dyDescent="0.2">
      <c r="A103" s="23">
        <v>2450</v>
      </c>
      <c r="B103" s="43" t="s">
        <v>87</v>
      </c>
      <c r="C103" s="56">
        <v>35</v>
      </c>
      <c r="D103" s="21" t="s">
        <v>283</v>
      </c>
      <c r="E103" s="21" t="s">
        <v>284</v>
      </c>
      <c r="F103" s="24" t="s">
        <v>5</v>
      </c>
      <c r="G103" s="83">
        <f t="shared" si="5"/>
        <v>99</v>
      </c>
      <c r="H103" s="84">
        <f t="shared" si="6"/>
        <v>345</v>
      </c>
      <c r="I103" s="41"/>
      <c r="J103" s="17">
        <v>20</v>
      </c>
      <c r="K103" s="17">
        <v>20</v>
      </c>
      <c r="L103" s="17"/>
      <c r="M103" s="17">
        <v>25</v>
      </c>
      <c r="N103" s="21">
        <v>30</v>
      </c>
      <c r="O103" s="17">
        <v>20</v>
      </c>
      <c r="P103" s="21">
        <v>25</v>
      </c>
      <c r="Q103" s="17">
        <v>10</v>
      </c>
      <c r="R103" s="17"/>
      <c r="S103" s="17">
        <v>10</v>
      </c>
      <c r="T103" s="93"/>
      <c r="U103" s="93"/>
      <c r="V103" s="17"/>
      <c r="W103" s="17"/>
      <c r="X103" s="21">
        <v>30</v>
      </c>
      <c r="Y103" s="17">
        <v>35</v>
      </c>
      <c r="Z103" s="21"/>
      <c r="AA103" s="17"/>
      <c r="AB103" s="21"/>
      <c r="AC103" s="17"/>
      <c r="AD103" s="17">
        <v>20</v>
      </c>
      <c r="AE103" s="17">
        <v>20</v>
      </c>
      <c r="AF103" s="17"/>
      <c r="AG103" s="17"/>
      <c r="AH103" s="17">
        <v>20</v>
      </c>
      <c r="AI103" s="17">
        <v>10</v>
      </c>
      <c r="AJ103" s="17"/>
      <c r="AK103" s="17">
        <v>25</v>
      </c>
      <c r="AL103" s="17"/>
      <c r="AM103" s="17"/>
      <c r="AN103" s="21"/>
      <c r="AO103" s="21"/>
      <c r="AP103" s="17"/>
      <c r="AQ103" s="17">
        <v>25</v>
      </c>
      <c r="AR103" s="17"/>
      <c r="AS103" s="93"/>
      <c r="AT103" s="21"/>
      <c r="AU103" s="21"/>
      <c r="AV103" s="17"/>
      <c r="AW103" s="17"/>
      <c r="AX103" s="21"/>
      <c r="AY103" s="85"/>
      <c r="AZ103" s="17"/>
      <c r="BA103" s="17"/>
      <c r="BB103" s="21"/>
      <c r="BC103" s="17"/>
      <c r="BD103" s="17"/>
      <c r="BE103" s="17"/>
      <c r="BF103" s="54">
        <f t="shared" si="7"/>
        <v>16</v>
      </c>
      <c r="BG103" s="123">
        <f t="shared" si="8"/>
        <v>16</v>
      </c>
      <c r="BH103" s="127"/>
      <c r="BI103" s="124">
        <f t="shared" si="9"/>
        <v>1</v>
      </c>
      <c r="BJ103" s="127"/>
      <c r="BK103" s="128"/>
      <c r="BL103" s="128"/>
      <c r="BM103" s="128"/>
      <c r="BN103" s="125"/>
    </row>
    <row r="104" spans="1:66" s="5" customFormat="1" ht="12.75" customHeight="1" x14ac:dyDescent="0.2">
      <c r="A104" s="23">
        <v>4037</v>
      </c>
      <c r="B104" s="43" t="s">
        <v>110</v>
      </c>
      <c r="C104" s="56">
        <v>22</v>
      </c>
      <c r="D104" s="21" t="s">
        <v>131</v>
      </c>
      <c r="E104" s="21" t="s">
        <v>187</v>
      </c>
      <c r="F104" s="24" t="s">
        <v>5</v>
      </c>
      <c r="G104" s="83">
        <f t="shared" si="5"/>
        <v>100</v>
      </c>
      <c r="H104" s="84">
        <f t="shared" si="6"/>
        <v>345</v>
      </c>
      <c r="I104" s="41"/>
      <c r="J104" s="17"/>
      <c r="K104" s="17"/>
      <c r="L104" s="17"/>
      <c r="M104" s="17"/>
      <c r="N104" s="21">
        <v>30</v>
      </c>
      <c r="O104" s="17">
        <v>35</v>
      </c>
      <c r="P104" s="21">
        <v>30</v>
      </c>
      <c r="Q104" s="17">
        <v>35</v>
      </c>
      <c r="R104" s="17"/>
      <c r="S104" s="17"/>
      <c r="T104" s="93"/>
      <c r="U104" s="93"/>
      <c r="V104" s="17"/>
      <c r="W104" s="17"/>
      <c r="X104" s="21">
        <v>25</v>
      </c>
      <c r="Y104" s="17">
        <v>40</v>
      </c>
      <c r="Z104" s="21"/>
      <c r="AA104" s="17"/>
      <c r="AB104" s="21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21"/>
      <c r="AO104" s="21"/>
      <c r="AP104" s="17">
        <v>30</v>
      </c>
      <c r="AQ104" s="17">
        <v>20</v>
      </c>
      <c r="AR104" s="17">
        <v>30</v>
      </c>
      <c r="AS104" s="93"/>
      <c r="AT104" s="21">
        <v>20</v>
      </c>
      <c r="AU104" s="21">
        <v>50</v>
      </c>
      <c r="AV104" s="17"/>
      <c r="AW104" s="17"/>
      <c r="AX104" s="21"/>
      <c r="AY104" s="85"/>
      <c r="AZ104" s="17"/>
      <c r="BA104" s="17"/>
      <c r="BB104" s="21"/>
      <c r="BC104" s="17"/>
      <c r="BD104" s="17"/>
      <c r="BE104" s="17"/>
      <c r="BF104" s="54">
        <f t="shared" si="7"/>
        <v>11</v>
      </c>
      <c r="BG104" s="123">
        <f t="shared" si="8"/>
        <v>0</v>
      </c>
      <c r="BH104" s="127"/>
      <c r="BI104" s="124">
        <f t="shared" si="9"/>
        <v>0</v>
      </c>
      <c r="BJ104" s="127"/>
      <c r="BK104" s="130"/>
      <c r="BL104" s="130"/>
      <c r="BM104" s="130"/>
      <c r="BN104" s="125"/>
    </row>
    <row r="105" spans="1:66" s="5" customFormat="1" ht="12.75" customHeight="1" x14ac:dyDescent="0.2">
      <c r="A105" s="23">
        <v>3331</v>
      </c>
      <c r="B105" s="43" t="s">
        <v>90</v>
      </c>
      <c r="C105" s="56">
        <v>35</v>
      </c>
      <c r="D105" s="21" t="s">
        <v>169</v>
      </c>
      <c r="E105" s="21" t="s">
        <v>203</v>
      </c>
      <c r="F105" s="24" t="s">
        <v>5</v>
      </c>
      <c r="G105" s="83">
        <f t="shared" si="5"/>
        <v>101</v>
      </c>
      <c r="H105" s="84">
        <f t="shared" si="6"/>
        <v>340</v>
      </c>
      <c r="I105" s="41"/>
      <c r="J105" s="17"/>
      <c r="K105" s="17">
        <v>25</v>
      </c>
      <c r="L105" s="17"/>
      <c r="M105" s="17"/>
      <c r="N105" s="21"/>
      <c r="O105" s="17"/>
      <c r="P105" s="21"/>
      <c r="Q105" s="17">
        <v>20</v>
      </c>
      <c r="R105" s="17">
        <v>30</v>
      </c>
      <c r="S105" s="17">
        <v>30</v>
      </c>
      <c r="T105" s="93"/>
      <c r="U105" s="93"/>
      <c r="V105" s="17"/>
      <c r="W105" s="17"/>
      <c r="X105" s="21"/>
      <c r="Y105" s="17"/>
      <c r="Z105" s="21"/>
      <c r="AA105" s="17"/>
      <c r="AB105" s="21"/>
      <c r="AC105" s="17"/>
      <c r="AD105" s="17">
        <v>25</v>
      </c>
      <c r="AE105" s="17">
        <v>20</v>
      </c>
      <c r="AF105" s="17"/>
      <c r="AG105" s="17"/>
      <c r="AH105" s="17"/>
      <c r="AI105" s="17"/>
      <c r="AJ105" s="17">
        <v>20</v>
      </c>
      <c r="AK105" s="17">
        <v>20</v>
      </c>
      <c r="AL105" s="17"/>
      <c r="AM105" s="17"/>
      <c r="AN105" s="21"/>
      <c r="AO105" s="21"/>
      <c r="AP105" s="17">
        <v>30</v>
      </c>
      <c r="AQ105" s="17">
        <v>35</v>
      </c>
      <c r="AR105" s="17"/>
      <c r="AS105" s="93"/>
      <c r="AT105" s="21"/>
      <c r="AU105" s="21"/>
      <c r="AV105" s="17"/>
      <c r="AW105" s="17">
        <v>25</v>
      </c>
      <c r="AX105" s="21"/>
      <c r="AY105" s="85"/>
      <c r="AZ105" s="17">
        <v>40</v>
      </c>
      <c r="BA105" s="17">
        <v>20</v>
      </c>
      <c r="BB105" s="21"/>
      <c r="BC105" s="17"/>
      <c r="BD105" s="17"/>
      <c r="BE105" s="17"/>
      <c r="BF105" s="54">
        <f t="shared" si="7"/>
        <v>13</v>
      </c>
      <c r="BG105" s="123">
        <f t="shared" si="8"/>
        <v>13</v>
      </c>
      <c r="BH105" s="126"/>
      <c r="BI105" s="124">
        <f t="shared" si="9"/>
        <v>1</v>
      </c>
      <c r="BJ105" s="127"/>
      <c r="BK105" s="128"/>
      <c r="BL105" s="128"/>
      <c r="BM105" s="128"/>
      <c r="BN105" s="125"/>
    </row>
    <row r="106" spans="1:66" s="5" customFormat="1" ht="12.75" customHeight="1" x14ac:dyDescent="0.2">
      <c r="A106" s="23">
        <v>2826</v>
      </c>
      <c r="B106" s="43" t="s">
        <v>89</v>
      </c>
      <c r="C106" s="56">
        <v>35</v>
      </c>
      <c r="D106" s="21" t="s">
        <v>356</v>
      </c>
      <c r="E106" s="21" t="s">
        <v>33</v>
      </c>
      <c r="F106" s="24" t="s">
        <v>5</v>
      </c>
      <c r="G106" s="83">
        <f t="shared" si="5"/>
        <v>102</v>
      </c>
      <c r="H106" s="84">
        <f t="shared" si="6"/>
        <v>335</v>
      </c>
      <c r="I106" s="8"/>
      <c r="J106" s="17"/>
      <c r="K106" s="17"/>
      <c r="L106" s="17"/>
      <c r="M106" s="17"/>
      <c r="N106" s="21"/>
      <c r="O106" s="17"/>
      <c r="P106" s="21"/>
      <c r="Q106" s="17"/>
      <c r="R106" s="17"/>
      <c r="S106" s="17"/>
      <c r="T106" s="93"/>
      <c r="U106" s="93"/>
      <c r="V106" s="17"/>
      <c r="W106" s="17"/>
      <c r="X106" s="21">
        <v>20</v>
      </c>
      <c r="Y106" s="17">
        <v>20</v>
      </c>
      <c r="Z106" s="21"/>
      <c r="AA106" s="17"/>
      <c r="AB106" s="21"/>
      <c r="AC106" s="17"/>
      <c r="AD106" s="17">
        <v>20</v>
      </c>
      <c r="AE106" s="17">
        <v>35</v>
      </c>
      <c r="AF106" s="17"/>
      <c r="AG106" s="17"/>
      <c r="AH106" s="17"/>
      <c r="AI106" s="17"/>
      <c r="AJ106" s="17"/>
      <c r="AK106" s="17"/>
      <c r="AL106" s="17">
        <v>25</v>
      </c>
      <c r="AM106" s="17">
        <v>30</v>
      </c>
      <c r="AN106" s="21"/>
      <c r="AO106" s="21"/>
      <c r="AP106" s="17">
        <v>25</v>
      </c>
      <c r="AQ106" s="17">
        <v>35</v>
      </c>
      <c r="AR106" s="17">
        <v>10</v>
      </c>
      <c r="AS106" s="93"/>
      <c r="AT106" s="21"/>
      <c r="AU106" s="21"/>
      <c r="AV106" s="17"/>
      <c r="AW106" s="17"/>
      <c r="AX106" s="21"/>
      <c r="AY106" s="85"/>
      <c r="AZ106" s="17">
        <v>40</v>
      </c>
      <c r="BA106" s="17">
        <v>25</v>
      </c>
      <c r="BB106" s="21"/>
      <c r="BC106" s="17"/>
      <c r="BD106" s="17">
        <v>30</v>
      </c>
      <c r="BE106" s="17">
        <v>20</v>
      </c>
      <c r="BF106" s="54">
        <f t="shared" si="7"/>
        <v>13</v>
      </c>
      <c r="BG106" s="123">
        <f t="shared" si="8"/>
        <v>13</v>
      </c>
      <c r="BH106" s="131"/>
      <c r="BI106" s="124">
        <f t="shared" si="9"/>
        <v>1</v>
      </c>
      <c r="BJ106" s="127"/>
      <c r="BK106" s="128"/>
      <c r="BL106" s="128"/>
      <c r="BM106" s="128"/>
      <c r="BN106" s="125"/>
    </row>
    <row r="107" spans="1:66" s="5" customFormat="1" ht="12.75" customHeight="1" x14ac:dyDescent="0.2">
      <c r="A107" s="23">
        <v>2813</v>
      </c>
      <c r="B107" s="43" t="s">
        <v>89</v>
      </c>
      <c r="C107" s="56">
        <v>35</v>
      </c>
      <c r="D107" s="21" t="s">
        <v>121</v>
      </c>
      <c r="E107" s="21" t="s">
        <v>117</v>
      </c>
      <c r="F107" s="24" t="s">
        <v>5</v>
      </c>
      <c r="G107" s="83">
        <f t="shared" si="5"/>
        <v>103</v>
      </c>
      <c r="H107" s="84">
        <f t="shared" si="6"/>
        <v>330</v>
      </c>
      <c r="I107" s="41"/>
      <c r="J107" s="17">
        <v>15</v>
      </c>
      <c r="K107" s="17"/>
      <c r="L107" s="17">
        <v>15</v>
      </c>
      <c r="M107" s="17">
        <v>15</v>
      </c>
      <c r="N107" s="21"/>
      <c r="O107" s="17"/>
      <c r="P107" s="21">
        <v>20</v>
      </c>
      <c r="Q107" s="17"/>
      <c r="R107" s="17"/>
      <c r="S107" s="17">
        <v>15</v>
      </c>
      <c r="T107" s="93"/>
      <c r="U107" s="93"/>
      <c r="V107" s="17">
        <v>10</v>
      </c>
      <c r="W107" s="17"/>
      <c r="X107" s="21"/>
      <c r="Y107" s="17"/>
      <c r="Z107" s="21"/>
      <c r="AA107" s="17">
        <v>15</v>
      </c>
      <c r="AB107" s="21"/>
      <c r="AC107" s="17"/>
      <c r="AD107" s="17"/>
      <c r="AE107" s="17"/>
      <c r="AF107" s="17">
        <v>20</v>
      </c>
      <c r="AG107" s="17"/>
      <c r="AH107" s="17">
        <v>30</v>
      </c>
      <c r="AI107" s="17">
        <v>35</v>
      </c>
      <c r="AJ107" s="17"/>
      <c r="AK107" s="17"/>
      <c r="AL107" s="17"/>
      <c r="AM107" s="17"/>
      <c r="AN107" s="21">
        <v>10</v>
      </c>
      <c r="AO107" s="21">
        <v>25</v>
      </c>
      <c r="AP107" s="17"/>
      <c r="AQ107" s="17"/>
      <c r="AR107" s="17"/>
      <c r="AS107" s="93"/>
      <c r="AT107" s="21">
        <v>15</v>
      </c>
      <c r="AU107" s="21">
        <v>15</v>
      </c>
      <c r="AV107" s="17"/>
      <c r="AW107" s="17"/>
      <c r="AX107" s="21">
        <v>10</v>
      </c>
      <c r="AY107" s="85">
        <v>15</v>
      </c>
      <c r="AZ107" s="17">
        <v>25</v>
      </c>
      <c r="BA107" s="17">
        <v>25</v>
      </c>
      <c r="BB107" s="21"/>
      <c r="BC107" s="17"/>
      <c r="BD107" s="17"/>
      <c r="BE107" s="17"/>
      <c r="BF107" s="54">
        <f t="shared" si="7"/>
        <v>18</v>
      </c>
      <c r="BG107" s="123">
        <f t="shared" si="8"/>
        <v>18</v>
      </c>
      <c r="BH107" s="126"/>
      <c r="BI107" s="124">
        <f t="shared" si="9"/>
        <v>1</v>
      </c>
      <c r="BJ107" s="127"/>
      <c r="BK107" s="128"/>
      <c r="BL107" s="128"/>
      <c r="BM107" s="128"/>
      <c r="BN107" s="125"/>
    </row>
    <row r="108" spans="1:66" s="5" customFormat="1" ht="12.75" customHeight="1" x14ac:dyDescent="0.2">
      <c r="A108" s="23">
        <v>4510</v>
      </c>
      <c r="B108" s="43" t="s">
        <v>165</v>
      </c>
      <c r="C108" s="56">
        <v>35</v>
      </c>
      <c r="D108" s="21" t="s">
        <v>46</v>
      </c>
      <c r="E108" s="21" t="s">
        <v>74</v>
      </c>
      <c r="F108" s="24" t="s">
        <v>5</v>
      </c>
      <c r="G108" s="83">
        <f t="shared" si="5"/>
        <v>104</v>
      </c>
      <c r="H108" s="84">
        <f t="shared" si="6"/>
        <v>330</v>
      </c>
      <c r="I108" s="8"/>
      <c r="J108" s="17">
        <v>15</v>
      </c>
      <c r="K108" s="17">
        <v>20</v>
      </c>
      <c r="L108" s="17"/>
      <c r="M108" s="17"/>
      <c r="N108" s="21"/>
      <c r="O108" s="17"/>
      <c r="P108" s="21">
        <v>15</v>
      </c>
      <c r="Q108" s="17">
        <v>20</v>
      </c>
      <c r="R108" s="17"/>
      <c r="S108" s="17"/>
      <c r="T108" s="93"/>
      <c r="U108" s="93"/>
      <c r="V108" s="17">
        <v>25</v>
      </c>
      <c r="W108" s="17">
        <v>20</v>
      </c>
      <c r="X108" s="21">
        <v>10</v>
      </c>
      <c r="Y108" s="17">
        <v>25</v>
      </c>
      <c r="Z108" s="21"/>
      <c r="AA108" s="17"/>
      <c r="AB108" s="21"/>
      <c r="AC108" s="17"/>
      <c r="AD108" s="17">
        <v>25</v>
      </c>
      <c r="AE108" s="17">
        <v>40</v>
      </c>
      <c r="AF108" s="17">
        <v>20</v>
      </c>
      <c r="AG108" s="17">
        <v>40</v>
      </c>
      <c r="AH108" s="17"/>
      <c r="AI108" s="17"/>
      <c r="AJ108" s="17"/>
      <c r="AK108" s="17"/>
      <c r="AL108" s="17"/>
      <c r="AM108" s="17"/>
      <c r="AN108" s="21"/>
      <c r="AO108" s="21">
        <v>15</v>
      </c>
      <c r="AP108" s="17"/>
      <c r="AQ108" s="17"/>
      <c r="AR108" s="17"/>
      <c r="AS108" s="93"/>
      <c r="AT108" s="21"/>
      <c r="AU108" s="21"/>
      <c r="AV108" s="17">
        <v>30</v>
      </c>
      <c r="AW108" s="17">
        <v>10</v>
      </c>
      <c r="AX108" s="21"/>
      <c r="AY108" s="85"/>
      <c r="AZ108" s="17"/>
      <c r="BA108" s="17"/>
      <c r="BB108" s="21"/>
      <c r="BC108" s="17"/>
      <c r="BD108" s="17"/>
      <c r="BE108" s="17"/>
      <c r="BF108" s="54">
        <f t="shared" si="7"/>
        <v>15</v>
      </c>
      <c r="BG108" s="123">
        <f t="shared" si="8"/>
        <v>15</v>
      </c>
      <c r="BH108" s="127"/>
      <c r="BI108" s="124">
        <f t="shared" si="9"/>
        <v>1</v>
      </c>
      <c r="BJ108" s="127"/>
      <c r="BK108" s="128"/>
      <c r="BL108" s="128"/>
      <c r="BM108" s="128"/>
      <c r="BN108" s="125"/>
    </row>
    <row r="109" spans="1:66" s="5" customFormat="1" ht="12.75" customHeight="1" x14ac:dyDescent="0.2">
      <c r="A109" s="23">
        <v>4018</v>
      </c>
      <c r="B109" s="43" t="s">
        <v>110</v>
      </c>
      <c r="C109" s="56">
        <v>22</v>
      </c>
      <c r="D109" s="21" t="s">
        <v>57</v>
      </c>
      <c r="E109" s="21" t="s">
        <v>44</v>
      </c>
      <c r="F109" s="24" t="s">
        <v>5</v>
      </c>
      <c r="G109" s="83">
        <f t="shared" si="5"/>
        <v>105</v>
      </c>
      <c r="H109" s="84">
        <f t="shared" si="6"/>
        <v>325</v>
      </c>
      <c r="I109" s="41"/>
      <c r="J109" s="17"/>
      <c r="K109" s="17"/>
      <c r="L109" s="17"/>
      <c r="M109" s="17"/>
      <c r="N109" s="21">
        <v>20</v>
      </c>
      <c r="O109" s="17">
        <v>20</v>
      </c>
      <c r="P109" s="21"/>
      <c r="Q109" s="17"/>
      <c r="R109" s="17"/>
      <c r="S109" s="17"/>
      <c r="T109" s="93"/>
      <c r="U109" s="93"/>
      <c r="V109" s="17">
        <v>20</v>
      </c>
      <c r="W109" s="17">
        <v>15</v>
      </c>
      <c r="X109" s="21">
        <v>10</v>
      </c>
      <c r="Y109" s="17">
        <v>10</v>
      </c>
      <c r="Z109" s="21"/>
      <c r="AA109" s="17"/>
      <c r="AB109" s="21"/>
      <c r="AC109" s="17"/>
      <c r="AD109" s="17">
        <v>10</v>
      </c>
      <c r="AE109" s="17">
        <v>35</v>
      </c>
      <c r="AF109" s="17">
        <v>15</v>
      </c>
      <c r="AG109" s="17">
        <v>15</v>
      </c>
      <c r="AH109" s="17"/>
      <c r="AI109" s="17"/>
      <c r="AJ109" s="17"/>
      <c r="AK109" s="17"/>
      <c r="AL109" s="17"/>
      <c r="AM109" s="17"/>
      <c r="AN109" s="21"/>
      <c r="AO109" s="21">
        <v>20</v>
      </c>
      <c r="AP109" s="17"/>
      <c r="AQ109" s="17">
        <v>20</v>
      </c>
      <c r="AR109" s="17"/>
      <c r="AS109" s="93"/>
      <c r="AT109" s="21"/>
      <c r="AU109" s="21">
        <v>20</v>
      </c>
      <c r="AV109" s="17"/>
      <c r="AW109" s="17"/>
      <c r="AX109" s="21"/>
      <c r="AY109" s="85"/>
      <c r="AZ109" s="17"/>
      <c r="BA109" s="17">
        <v>25</v>
      </c>
      <c r="BB109" s="21">
        <v>10</v>
      </c>
      <c r="BC109" s="17">
        <v>30</v>
      </c>
      <c r="BD109" s="17"/>
      <c r="BE109" s="17">
        <v>30</v>
      </c>
      <c r="BF109" s="54">
        <f t="shared" si="7"/>
        <v>17</v>
      </c>
      <c r="BG109" s="123">
        <f t="shared" si="8"/>
        <v>17</v>
      </c>
      <c r="BH109" s="126"/>
      <c r="BI109" s="124">
        <f t="shared" si="9"/>
        <v>1</v>
      </c>
      <c r="BJ109" s="127"/>
      <c r="BK109" s="130"/>
      <c r="BL109" s="130"/>
      <c r="BM109" s="130"/>
      <c r="BN109" s="125"/>
    </row>
    <row r="110" spans="1:66" s="5" customFormat="1" ht="12.75" customHeight="1" x14ac:dyDescent="0.2">
      <c r="A110" s="23">
        <v>5115</v>
      </c>
      <c r="B110" s="43" t="s">
        <v>222</v>
      </c>
      <c r="C110" s="56">
        <v>35</v>
      </c>
      <c r="D110" s="21" t="s">
        <v>185</v>
      </c>
      <c r="E110" s="21" t="s">
        <v>45</v>
      </c>
      <c r="F110" s="24" t="s">
        <v>5</v>
      </c>
      <c r="G110" s="83">
        <f t="shared" si="5"/>
        <v>106</v>
      </c>
      <c r="H110" s="84">
        <f t="shared" si="6"/>
        <v>325</v>
      </c>
      <c r="I110" s="8"/>
      <c r="J110" s="17"/>
      <c r="K110" s="17"/>
      <c r="L110" s="17"/>
      <c r="M110" s="17"/>
      <c r="N110" s="21">
        <v>15</v>
      </c>
      <c r="O110" s="17">
        <v>25</v>
      </c>
      <c r="P110" s="21"/>
      <c r="Q110" s="17"/>
      <c r="R110" s="17"/>
      <c r="S110" s="17"/>
      <c r="T110" s="93"/>
      <c r="U110" s="93"/>
      <c r="V110" s="17">
        <v>30</v>
      </c>
      <c r="W110" s="17">
        <v>25</v>
      </c>
      <c r="X110" s="21">
        <v>30</v>
      </c>
      <c r="Y110" s="17">
        <v>25</v>
      </c>
      <c r="Z110" s="21"/>
      <c r="AA110" s="17"/>
      <c r="AB110" s="21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1">
        <v>30</v>
      </c>
      <c r="AO110" s="21">
        <v>20</v>
      </c>
      <c r="AP110" s="17"/>
      <c r="AQ110" s="17"/>
      <c r="AR110" s="17">
        <v>40</v>
      </c>
      <c r="AS110" s="93"/>
      <c r="AT110" s="21">
        <v>20</v>
      </c>
      <c r="AU110" s="21"/>
      <c r="AV110" s="17">
        <v>45</v>
      </c>
      <c r="AW110" s="17"/>
      <c r="AX110" s="21"/>
      <c r="AY110" s="85">
        <v>20</v>
      </c>
      <c r="AZ110" s="17"/>
      <c r="BA110" s="17"/>
      <c r="BB110" s="21"/>
      <c r="BC110" s="17"/>
      <c r="BD110" s="17"/>
      <c r="BE110" s="17"/>
      <c r="BF110" s="54">
        <f t="shared" si="7"/>
        <v>12</v>
      </c>
      <c r="BG110" s="123">
        <f t="shared" si="8"/>
        <v>12</v>
      </c>
      <c r="BH110" s="126"/>
      <c r="BI110" s="124">
        <f t="shared" si="9"/>
        <v>1</v>
      </c>
      <c r="BJ110" s="127"/>
      <c r="BK110" s="128"/>
      <c r="BL110" s="128"/>
      <c r="BM110" s="128"/>
      <c r="BN110" s="125"/>
    </row>
    <row r="111" spans="1:66" s="5" customFormat="1" ht="12.75" customHeight="1" x14ac:dyDescent="0.2">
      <c r="A111" s="23">
        <v>4829</v>
      </c>
      <c r="B111" s="43" t="s">
        <v>166</v>
      </c>
      <c r="C111" s="56">
        <v>35</v>
      </c>
      <c r="D111" s="21" t="s">
        <v>276</v>
      </c>
      <c r="E111" s="21" t="s">
        <v>33</v>
      </c>
      <c r="F111" s="24" t="s">
        <v>5</v>
      </c>
      <c r="G111" s="83">
        <f t="shared" si="5"/>
        <v>107</v>
      </c>
      <c r="H111" s="84">
        <f t="shared" si="6"/>
        <v>320</v>
      </c>
      <c r="I111" s="8"/>
      <c r="J111" s="17"/>
      <c r="K111" s="17"/>
      <c r="L111" s="17"/>
      <c r="M111" s="17"/>
      <c r="N111" s="21"/>
      <c r="O111" s="17"/>
      <c r="P111" s="21">
        <v>30</v>
      </c>
      <c r="Q111" s="17">
        <v>30</v>
      </c>
      <c r="R111" s="17"/>
      <c r="S111" s="17"/>
      <c r="T111" s="93"/>
      <c r="U111" s="93"/>
      <c r="V111" s="17">
        <v>40</v>
      </c>
      <c r="W111" s="17"/>
      <c r="X111" s="21">
        <v>15</v>
      </c>
      <c r="Y111" s="17">
        <v>20</v>
      </c>
      <c r="Z111" s="21"/>
      <c r="AA111" s="17"/>
      <c r="AB111" s="21"/>
      <c r="AC111" s="17"/>
      <c r="AD111" s="17"/>
      <c r="AE111" s="17"/>
      <c r="AF111" s="17">
        <v>20</v>
      </c>
      <c r="AG111" s="17">
        <v>30</v>
      </c>
      <c r="AH111" s="17"/>
      <c r="AI111" s="17"/>
      <c r="AJ111" s="17"/>
      <c r="AK111" s="17"/>
      <c r="AL111" s="17"/>
      <c r="AM111" s="17"/>
      <c r="AN111" s="21"/>
      <c r="AO111" s="21"/>
      <c r="AP111" s="17"/>
      <c r="AQ111" s="17"/>
      <c r="AR111" s="17"/>
      <c r="AS111" s="93"/>
      <c r="AT111" s="21"/>
      <c r="AU111" s="21"/>
      <c r="AV111" s="17">
        <v>20</v>
      </c>
      <c r="AW111" s="17">
        <v>35</v>
      </c>
      <c r="AX111" s="21"/>
      <c r="AY111" s="85"/>
      <c r="AZ111" s="17">
        <v>20</v>
      </c>
      <c r="BA111" s="17">
        <v>25</v>
      </c>
      <c r="BB111" s="21"/>
      <c r="BC111" s="17"/>
      <c r="BD111" s="17">
        <v>20</v>
      </c>
      <c r="BE111" s="17">
        <v>15</v>
      </c>
      <c r="BF111" s="54">
        <f t="shared" si="7"/>
        <v>13</v>
      </c>
      <c r="BG111" s="123">
        <f t="shared" si="8"/>
        <v>13</v>
      </c>
      <c r="BH111" s="124"/>
      <c r="BI111" s="124">
        <f t="shared" si="9"/>
        <v>1</v>
      </c>
      <c r="BJ111" s="127"/>
      <c r="BK111" s="130"/>
      <c r="BL111" s="130"/>
      <c r="BM111" s="130"/>
      <c r="BN111" s="125"/>
    </row>
    <row r="112" spans="1:66" s="5" customFormat="1" ht="12.75" customHeight="1" x14ac:dyDescent="0.2">
      <c r="A112" s="23">
        <v>4065</v>
      </c>
      <c r="B112" s="43" t="s">
        <v>110</v>
      </c>
      <c r="C112" s="56">
        <v>22</v>
      </c>
      <c r="D112" s="21" t="s">
        <v>93</v>
      </c>
      <c r="E112" s="21" t="s">
        <v>44</v>
      </c>
      <c r="F112" s="24" t="s">
        <v>5</v>
      </c>
      <c r="G112" s="83">
        <f t="shared" si="5"/>
        <v>108</v>
      </c>
      <c r="H112" s="84">
        <f t="shared" si="6"/>
        <v>315</v>
      </c>
      <c r="I112" s="41"/>
      <c r="J112" s="17"/>
      <c r="K112" s="17"/>
      <c r="L112" s="17"/>
      <c r="M112" s="17"/>
      <c r="N112" s="21">
        <v>25</v>
      </c>
      <c r="O112" s="17">
        <v>10</v>
      </c>
      <c r="P112" s="21"/>
      <c r="Q112" s="17"/>
      <c r="R112" s="17"/>
      <c r="S112" s="17"/>
      <c r="T112" s="93"/>
      <c r="U112" s="93"/>
      <c r="V112" s="17">
        <v>20</v>
      </c>
      <c r="W112" s="17">
        <v>15</v>
      </c>
      <c r="X112" s="21"/>
      <c r="Y112" s="17"/>
      <c r="Z112" s="21"/>
      <c r="AA112" s="17"/>
      <c r="AB112" s="21"/>
      <c r="AC112" s="17"/>
      <c r="AD112" s="17"/>
      <c r="AE112" s="17"/>
      <c r="AF112" s="17"/>
      <c r="AG112" s="17"/>
      <c r="AH112" s="17"/>
      <c r="AI112" s="17"/>
      <c r="AJ112" s="17">
        <v>10</v>
      </c>
      <c r="AK112" s="17">
        <v>20</v>
      </c>
      <c r="AL112" s="17"/>
      <c r="AM112" s="17"/>
      <c r="AN112" s="21"/>
      <c r="AO112" s="21">
        <v>20</v>
      </c>
      <c r="AP112" s="17">
        <v>30</v>
      </c>
      <c r="AQ112" s="17">
        <v>15</v>
      </c>
      <c r="AR112" s="17">
        <v>15</v>
      </c>
      <c r="AS112" s="93"/>
      <c r="AT112" s="21"/>
      <c r="AU112" s="21">
        <v>15</v>
      </c>
      <c r="AV112" s="17">
        <v>15</v>
      </c>
      <c r="AW112" s="17">
        <v>20</v>
      </c>
      <c r="AX112" s="21"/>
      <c r="AY112" s="85"/>
      <c r="AZ112" s="17">
        <v>20</v>
      </c>
      <c r="BA112" s="17">
        <v>15</v>
      </c>
      <c r="BB112" s="21">
        <v>25</v>
      </c>
      <c r="BC112" s="17">
        <v>25</v>
      </c>
      <c r="BD112" s="17"/>
      <c r="BE112" s="17"/>
      <c r="BF112" s="54">
        <f t="shared" si="7"/>
        <v>17</v>
      </c>
      <c r="BG112" s="123">
        <f t="shared" si="8"/>
        <v>17</v>
      </c>
      <c r="BH112" s="124"/>
      <c r="BI112" s="124">
        <f t="shared" si="9"/>
        <v>1</v>
      </c>
      <c r="BJ112" s="127"/>
      <c r="BK112" s="128"/>
      <c r="BL112" s="16"/>
      <c r="BM112" s="128"/>
      <c r="BN112" s="125"/>
    </row>
    <row r="113" spans="1:66" s="5" customFormat="1" ht="12.75" customHeight="1" x14ac:dyDescent="0.2">
      <c r="A113" s="23">
        <v>3305</v>
      </c>
      <c r="B113" s="43" t="s">
        <v>90</v>
      </c>
      <c r="C113" s="56">
        <v>35</v>
      </c>
      <c r="D113" s="21" t="s">
        <v>76</v>
      </c>
      <c r="E113" s="21" t="s">
        <v>102</v>
      </c>
      <c r="F113" s="24" t="s">
        <v>5</v>
      </c>
      <c r="G113" s="83">
        <f t="shared" si="5"/>
        <v>109</v>
      </c>
      <c r="H113" s="84">
        <f t="shared" si="6"/>
        <v>315</v>
      </c>
      <c r="I113" s="41"/>
      <c r="J113" s="17"/>
      <c r="K113" s="17"/>
      <c r="L113" s="17">
        <v>30</v>
      </c>
      <c r="M113" s="17">
        <v>20</v>
      </c>
      <c r="N113" s="21"/>
      <c r="O113" s="17"/>
      <c r="P113" s="21"/>
      <c r="Q113" s="17"/>
      <c r="R113" s="17"/>
      <c r="S113" s="17"/>
      <c r="T113" s="93"/>
      <c r="U113" s="93"/>
      <c r="V113" s="17"/>
      <c r="W113" s="17"/>
      <c r="X113" s="21"/>
      <c r="Y113" s="17"/>
      <c r="Z113" s="21"/>
      <c r="AA113" s="17"/>
      <c r="AB113" s="21"/>
      <c r="AC113" s="17"/>
      <c r="AD113" s="17">
        <v>30</v>
      </c>
      <c r="AE113" s="17">
        <v>15</v>
      </c>
      <c r="AF113" s="17"/>
      <c r="AG113" s="17"/>
      <c r="AH113" s="17">
        <v>40</v>
      </c>
      <c r="AI113" s="17">
        <v>35</v>
      </c>
      <c r="AJ113" s="17">
        <v>25</v>
      </c>
      <c r="AK113" s="17">
        <v>20</v>
      </c>
      <c r="AL113" s="17"/>
      <c r="AM113" s="17"/>
      <c r="AN113" s="21">
        <v>15</v>
      </c>
      <c r="AO113" s="21">
        <v>25</v>
      </c>
      <c r="AP113" s="17"/>
      <c r="AQ113" s="17">
        <v>10</v>
      </c>
      <c r="AR113" s="17"/>
      <c r="AS113" s="93"/>
      <c r="AT113" s="21"/>
      <c r="AU113" s="21"/>
      <c r="AV113" s="17"/>
      <c r="AW113" s="17"/>
      <c r="AX113" s="21"/>
      <c r="AY113" s="85">
        <v>25</v>
      </c>
      <c r="AZ113" s="17"/>
      <c r="BA113" s="17"/>
      <c r="BB113" s="21"/>
      <c r="BC113" s="17"/>
      <c r="BD113" s="17">
        <v>15</v>
      </c>
      <c r="BE113" s="17">
        <v>10</v>
      </c>
      <c r="BF113" s="54">
        <f t="shared" si="7"/>
        <v>14</v>
      </c>
      <c r="BG113" s="123">
        <f t="shared" si="8"/>
        <v>14</v>
      </c>
      <c r="BH113" s="126"/>
      <c r="BI113" s="124">
        <f t="shared" si="9"/>
        <v>1</v>
      </c>
      <c r="BJ113" s="127"/>
      <c r="BK113" s="128"/>
      <c r="BL113" s="128"/>
      <c r="BM113" s="128"/>
      <c r="BN113" s="125"/>
    </row>
    <row r="114" spans="1:66" s="5" customFormat="1" ht="12.75" customHeight="1" x14ac:dyDescent="0.2">
      <c r="A114" s="23">
        <v>5110</v>
      </c>
      <c r="B114" s="43" t="s">
        <v>222</v>
      </c>
      <c r="C114" s="56">
        <v>35</v>
      </c>
      <c r="D114" s="21" t="s">
        <v>327</v>
      </c>
      <c r="E114" s="21" t="s">
        <v>19</v>
      </c>
      <c r="F114" s="24" t="s">
        <v>5</v>
      </c>
      <c r="G114" s="83">
        <f t="shared" si="5"/>
        <v>110</v>
      </c>
      <c r="H114" s="84">
        <f t="shared" si="6"/>
        <v>310</v>
      </c>
      <c r="I114" s="8"/>
      <c r="J114" s="17"/>
      <c r="K114" s="17"/>
      <c r="L114" s="17"/>
      <c r="M114" s="17"/>
      <c r="N114" s="21"/>
      <c r="O114" s="17">
        <v>30</v>
      </c>
      <c r="P114" s="21"/>
      <c r="Q114" s="17"/>
      <c r="R114" s="17"/>
      <c r="S114" s="17"/>
      <c r="T114" s="93"/>
      <c r="U114" s="93"/>
      <c r="V114" s="17">
        <v>25</v>
      </c>
      <c r="W114" s="17"/>
      <c r="X114" s="21">
        <v>10</v>
      </c>
      <c r="Y114" s="17">
        <v>35</v>
      </c>
      <c r="Z114" s="21">
        <v>10</v>
      </c>
      <c r="AA114" s="17">
        <v>25</v>
      </c>
      <c r="AB114" s="21">
        <v>20</v>
      </c>
      <c r="AC114" s="17">
        <v>10</v>
      </c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21">
        <v>20</v>
      </c>
      <c r="AO114" s="21"/>
      <c r="AP114" s="17">
        <v>10</v>
      </c>
      <c r="AQ114" s="17"/>
      <c r="AR114" s="17">
        <v>15</v>
      </c>
      <c r="AS114" s="93"/>
      <c r="AT114" s="21"/>
      <c r="AU114" s="21"/>
      <c r="AV114" s="17">
        <v>10</v>
      </c>
      <c r="AW114" s="17">
        <v>25</v>
      </c>
      <c r="AX114" s="21">
        <v>20</v>
      </c>
      <c r="AY114" s="85">
        <v>10</v>
      </c>
      <c r="AZ114" s="17">
        <v>25</v>
      </c>
      <c r="BA114" s="17"/>
      <c r="BB114" s="21">
        <v>10</v>
      </c>
      <c r="BC114" s="17"/>
      <c r="BD114" s="17"/>
      <c r="BE114" s="17"/>
      <c r="BF114" s="54">
        <f t="shared" si="7"/>
        <v>17</v>
      </c>
      <c r="BG114" s="123">
        <f t="shared" si="8"/>
        <v>17</v>
      </c>
      <c r="BH114" s="126"/>
      <c r="BI114" s="124">
        <f t="shared" si="9"/>
        <v>1</v>
      </c>
      <c r="BJ114" s="127"/>
      <c r="BK114" s="130"/>
      <c r="BL114" s="130"/>
      <c r="BM114" s="130"/>
      <c r="BN114" s="125"/>
    </row>
    <row r="115" spans="1:66" s="5" customFormat="1" ht="12.75" customHeight="1" x14ac:dyDescent="0.2">
      <c r="A115" s="23">
        <v>5423</v>
      </c>
      <c r="B115" s="43" t="s">
        <v>245</v>
      </c>
      <c r="C115" s="56">
        <v>35</v>
      </c>
      <c r="D115" s="21" t="s">
        <v>371</v>
      </c>
      <c r="E115" s="21" t="s">
        <v>125</v>
      </c>
      <c r="F115" s="24" t="s">
        <v>5</v>
      </c>
      <c r="G115" s="83">
        <f t="shared" si="5"/>
        <v>111</v>
      </c>
      <c r="H115" s="84">
        <f t="shared" si="6"/>
        <v>310</v>
      </c>
      <c r="I115" s="9"/>
      <c r="J115" s="17"/>
      <c r="K115" s="17"/>
      <c r="L115" s="17"/>
      <c r="M115" s="17"/>
      <c r="N115" s="21"/>
      <c r="O115" s="17"/>
      <c r="P115" s="21"/>
      <c r="Q115" s="17"/>
      <c r="R115" s="17"/>
      <c r="S115" s="17"/>
      <c r="T115" s="93"/>
      <c r="U115" s="93"/>
      <c r="V115" s="17">
        <v>10</v>
      </c>
      <c r="W115" s="17">
        <v>20</v>
      </c>
      <c r="X115" s="21">
        <v>20</v>
      </c>
      <c r="Y115" s="17">
        <v>30</v>
      </c>
      <c r="Z115" s="21">
        <v>15</v>
      </c>
      <c r="AA115" s="17">
        <v>10</v>
      </c>
      <c r="AB115" s="21"/>
      <c r="AC115" s="17"/>
      <c r="AD115" s="17"/>
      <c r="AE115" s="17"/>
      <c r="AF115" s="17">
        <v>30</v>
      </c>
      <c r="AG115" s="17">
        <v>15</v>
      </c>
      <c r="AH115" s="17"/>
      <c r="AI115" s="17"/>
      <c r="AJ115" s="17"/>
      <c r="AK115" s="17"/>
      <c r="AL115" s="17"/>
      <c r="AM115" s="17"/>
      <c r="AN115" s="21">
        <v>30</v>
      </c>
      <c r="AO115" s="21">
        <v>20</v>
      </c>
      <c r="AP115" s="17"/>
      <c r="AQ115" s="17"/>
      <c r="AR115" s="17"/>
      <c r="AS115" s="93"/>
      <c r="AT115" s="21"/>
      <c r="AU115" s="21"/>
      <c r="AV115" s="17"/>
      <c r="AW115" s="17"/>
      <c r="AX115" s="21">
        <v>30</v>
      </c>
      <c r="AY115" s="85">
        <v>15</v>
      </c>
      <c r="AZ115" s="17"/>
      <c r="BA115" s="17"/>
      <c r="BB115" s="21"/>
      <c r="BC115" s="17"/>
      <c r="BD115" s="17">
        <v>25</v>
      </c>
      <c r="BE115" s="17">
        <v>40</v>
      </c>
      <c r="BF115" s="54">
        <f t="shared" si="7"/>
        <v>14</v>
      </c>
      <c r="BG115" s="123">
        <f t="shared" si="8"/>
        <v>14</v>
      </c>
      <c r="BH115" s="126"/>
      <c r="BI115" s="124">
        <f t="shared" si="9"/>
        <v>1</v>
      </c>
      <c r="BJ115" s="127"/>
      <c r="BK115" s="130"/>
      <c r="BL115" s="130"/>
      <c r="BM115" s="130"/>
      <c r="BN115" s="125"/>
    </row>
    <row r="116" spans="1:66" s="5" customFormat="1" ht="12.75" customHeight="1" x14ac:dyDescent="0.2">
      <c r="A116" s="23">
        <v>4805</v>
      </c>
      <c r="B116" s="43" t="s">
        <v>166</v>
      </c>
      <c r="C116" s="56">
        <v>35</v>
      </c>
      <c r="D116" s="21" t="s">
        <v>155</v>
      </c>
      <c r="E116" s="21" t="s">
        <v>22</v>
      </c>
      <c r="F116" s="24" t="s">
        <v>5</v>
      </c>
      <c r="G116" s="83">
        <f t="shared" si="5"/>
        <v>112</v>
      </c>
      <c r="H116" s="84">
        <f t="shared" si="6"/>
        <v>310</v>
      </c>
      <c r="I116" s="41"/>
      <c r="J116" s="17"/>
      <c r="K116" s="17"/>
      <c r="L116" s="17">
        <v>15</v>
      </c>
      <c r="M116" s="17">
        <v>30</v>
      </c>
      <c r="N116" s="21"/>
      <c r="O116" s="17">
        <v>15</v>
      </c>
      <c r="P116" s="21">
        <v>30</v>
      </c>
      <c r="Q116" s="17">
        <v>30</v>
      </c>
      <c r="R116" s="17"/>
      <c r="S116" s="17"/>
      <c r="T116" s="93"/>
      <c r="U116" s="93"/>
      <c r="V116" s="17"/>
      <c r="W116" s="17"/>
      <c r="X116" s="21">
        <v>30</v>
      </c>
      <c r="Y116" s="17">
        <v>35</v>
      </c>
      <c r="Z116" s="21"/>
      <c r="AA116" s="17">
        <v>20</v>
      </c>
      <c r="AB116" s="21"/>
      <c r="AC116" s="17"/>
      <c r="AD116" s="17"/>
      <c r="AE116" s="17">
        <v>15</v>
      </c>
      <c r="AF116" s="17"/>
      <c r="AG116" s="17"/>
      <c r="AH116" s="17"/>
      <c r="AI116" s="17"/>
      <c r="AJ116" s="17"/>
      <c r="AK116" s="17"/>
      <c r="AL116" s="17"/>
      <c r="AM116" s="17"/>
      <c r="AN116" s="21"/>
      <c r="AO116" s="21"/>
      <c r="AP116" s="17"/>
      <c r="AQ116" s="17"/>
      <c r="AR116" s="17"/>
      <c r="AS116" s="93"/>
      <c r="AT116" s="21">
        <v>20</v>
      </c>
      <c r="AU116" s="21">
        <v>25</v>
      </c>
      <c r="AV116" s="17"/>
      <c r="AW116" s="17"/>
      <c r="AX116" s="21"/>
      <c r="AY116" s="85"/>
      <c r="AZ116" s="17"/>
      <c r="BA116" s="17"/>
      <c r="BB116" s="21">
        <v>20</v>
      </c>
      <c r="BC116" s="17">
        <v>25</v>
      </c>
      <c r="BD116" s="17"/>
      <c r="BE116" s="17"/>
      <c r="BF116" s="54">
        <f t="shared" si="7"/>
        <v>13</v>
      </c>
      <c r="BG116" s="123">
        <f t="shared" si="8"/>
        <v>13</v>
      </c>
      <c r="BH116" s="126"/>
      <c r="BI116" s="124">
        <f t="shared" si="9"/>
        <v>1</v>
      </c>
      <c r="BJ116" s="127"/>
      <c r="BK116" s="128"/>
      <c r="BL116" s="128"/>
      <c r="BM116" s="16"/>
      <c r="BN116" s="125"/>
    </row>
    <row r="117" spans="1:66" ht="12.75" customHeight="1" x14ac:dyDescent="0.2">
      <c r="A117" s="23">
        <v>3508</v>
      </c>
      <c r="B117" s="43" t="s">
        <v>91</v>
      </c>
      <c r="C117" s="56">
        <v>35</v>
      </c>
      <c r="D117" s="21" t="s">
        <v>58</v>
      </c>
      <c r="E117" s="21" t="s">
        <v>193</v>
      </c>
      <c r="F117" s="24" t="s">
        <v>5</v>
      </c>
      <c r="G117" s="83">
        <f t="shared" si="5"/>
        <v>113</v>
      </c>
      <c r="H117" s="84">
        <f t="shared" si="6"/>
        <v>305</v>
      </c>
      <c r="I117" s="8"/>
      <c r="J117" s="17">
        <v>15</v>
      </c>
      <c r="K117" s="17">
        <v>10</v>
      </c>
      <c r="L117" s="17">
        <v>15</v>
      </c>
      <c r="M117" s="17">
        <v>10</v>
      </c>
      <c r="N117" s="21"/>
      <c r="O117" s="17"/>
      <c r="P117" s="21"/>
      <c r="Q117" s="17"/>
      <c r="R117" s="17"/>
      <c r="S117" s="17"/>
      <c r="T117" s="93"/>
      <c r="U117" s="93"/>
      <c r="V117" s="17">
        <v>10</v>
      </c>
      <c r="W117" s="17">
        <v>10</v>
      </c>
      <c r="X117" s="21"/>
      <c r="Y117" s="17"/>
      <c r="Z117" s="21">
        <v>10</v>
      </c>
      <c r="AA117" s="17"/>
      <c r="AB117" s="21"/>
      <c r="AC117" s="17"/>
      <c r="AD117" s="17">
        <v>10</v>
      </c>
      <c r="AE117" s="17">
        <v>15</v>
      </c>
      <c r="AF117" s="17"/>
      <c r="AG117" s="17"/>
      <c r="AH117" s="17">
        <v>10</v>
      </c>
      <c r="AI117" s="17">
        <v>20</v>
      </c>
      <c r="AJ117" s="17">
        <v>20</v>
      </c>
      <c r="AK117" s="17">
        <v>20</v>
      </c>
      <c r="AL117" s="17"/>
      <c r="AM117" s="17"/>
      <c r="AN117" s="21"/>
      <c r="AO117" s="21"/>
      <c r="AP117" s="17"/>
      <c r="AQ117" s="17"/>
      <c r="AR117" s="17"/>
      <c r="AS117" s="93"/>
      <c r="AT117" s="21">
        <v>10</v>
      </c>
      <c r="AU117" s="21">
        <v>10</v>
      </c>
      <c r="AV117" s="17">
        <v>30</v>
      </c>
      <c r="AW117" s="17">
        <v>20</v>
      </c>
      <c r="AX117" s="21"/>
      <c r="AY117" s="85"/>
      <c r="AZ117" s="17">
        <v>10</v>
      </c>
      <c r="BA117" s="17">
        <v>20</v>
      </c>
      <c r="BB117" s="21"/>
      <c r="BC117" s="17"/>
      <c r="BD117" s="17">
        <v>15</v>
      </c>
      <c r="BE117" s="17">
        <v>15</v>
      </c>
      <c r="BF117" s="54">
        <f t="shared" si="7"/>
        <v>21</v>
      </c>
      <c r="BG117" s="123">
        <f t="shared" si="8"/>
        <v>21</v>
      </c>
      <c r="BH117" s="131"/>
      <c r="BI117" s="124">
        <f t="shared" si="9"/>
        <v>1</v>
      </c>
      <c r="BJ117" s="127"/>
      <c r="BK117" s="16"/>
      <c r="BL117" s="16"/>
      <c r="BM117" s="16"/>
      <c r="BN117" s="125"/>
    </row>
    <row r="118" spans="1:66" s="5" customFormat="1" ht="12.75" customHeight="1" x14ac:dyDescent="0.2">
      <c r="A118" s="23">
        <v>5014</v>
      </c>
      <c r="B118" s="43" t="s">
        <v>205</v>
      </c>
      <c r="C118" s="56">
        <v>35</v>
      </c>
      <c r="D118" s="21" t="s">
        <v>181</v>
      </c>
      <c r="E118" s="21" t="s">
        <v>221</v>
      </c>
      <c r="F118" s="24" t="s">
        <v>5</v>
      </c>
      <c r="G118" s="83">
        <f t="shared" si="5"/>
        <v>114</v>
      </c>
      <c r="H118" s="84">
        <f t="shared" si="6"/>
        <v>305</v>
      </c>
      <c r="I118" s="8"/>
      <c r="J118" s="17"/>
      <c r="K118" s="17"/>
      <c r="L118" s="17"/>
      <c r="M118" s="17"/>
      <c r="N118" s="21"/>
      <c r="O118" s="17">
        <v>35</v>
      </c>
      <c r="P118" s="21"/>
      <c r="Q118" s="17">
        <v>20</v>
      </c>
      <c r="R118" s="17"/>
      <c r="S118" s="17">
        <v>15</v>
      </c>
      <c r="T118" s="93"/>
      <c r="U118" s="93"/>
      <c r="V118" s="17"/>
      <c r="W118" s="17">
        <v>20</v>
      </c>
      <c r="X118" s="21"/>
      <c r="Y118" s="17">
        <v>20</v>
      </c>
      <c r="Z118" s="21"/>
      <c r="AA118" s="17"/>
      <c r="AB118" s="21"/>
      <c r="AC118" s="17">
        <v>20</v>
      </c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1"/>
      <c r="AO118" s="21">
        <v>25</v>
      </c>
      <c r="AP118" s="17"/>
      <c r="AQ118" s="17"/>
      <c r="AR118" s="17"/>
      <c r="AS118" s="93"/>
      <c r="AT118" s="21"/>
      <c r="AU118" s="21">
        <v>20</v>
      </c>
      <c r="AV118" s="17"/>
      <c r="AW118" s="17">
        <v>25</v>
      </c>
      <c r="AX118" s="21"/>
      <c r="AY118" s="85">
        <v>25</v>
      </c>
      <c r="AZ118" s="17"/>
      <c r="BA118" s="17">
        <v>45</v>
      </c>
      <c r="BB118" s="21"/>
      <c r="BC118" s="17"/>
      <c r="BD118" s="17"/>
      <c r="BE118" s="17">
        <v>35</v>
      </c>
      <c r="BF118" s="54">
        <f t="shared" si="7"/>
        <v>12</v>
      </c>
      <c r="BG118" s="123">
        <f t="shared" si="8"/>
        <v>12</v>
      </c>
      <c r="BH118" s="131"/>
      <c r="BI118" s="124">
        <f t="shared" si="9"/>
        <v>1</v>
      </c>
      <c r="BJ118" s="127"/>
      <c r="BK118" s="130"/>
      <c r="BL118" s="130"/>
      <c r="BM118" s="130"/>
      <c r="BN118" s="125"/>
    </row>
    <row r="119" spans="1:66" s="5" customFormat="1" ht="12.75" customHeight="1" x14ac:dyDescent="0.2">
      <c r="A119" s="23">
        <v>946</v>
      </c>
      <c r="B119" s="43" t="s">
        <v>80</v>
      </c>
      <c r="C119" s="56">
        <v>35</v>
      </c>
      <c r="D119" s="21" t="s">
        <v>297</v>
      </c>
      <c r="E119" s="21" t="s">
        <v>219</v>
      </c>
      <c r="F119" s="24" t="s">
        <v>5</v>
      </c>
      <c r="G119" s="83">
        <f t="shared" si="5"/>
        <v>115</v>
      </c>
      <c r="H119" s="84">
        <f t="shared" si="6"/>
        <v>300</v>
      </c>
      <c r="I119" s="9"/>
      <c r="J119" s="17">
        <v>15</v>
      </c>
      <c r="K119" s="17">
        <v>10</v>
      </c>
      <c r="L119" s="17"/>
      <c r="M119" s="17"/>
      <c r="N119" s="21"/>
      <c r="O119" s="17"/>
      <c r="P119" s="21">
        <v>5</v>
      </c>
      <c r="Q119" s="17">
        <v>10</v>
      </c>
      <c r="R119" s="17"/>
      <c r="S119" s="17"/>
      <c r="T119" s="93"/>
      <c r="U119" s="93"/>
      <c r="V119" s="17">
        <v>10</v>
      </c>
      <c r="W119" s="17">
        <v>15</v>
      </c>
      <c r="X119" s="21">
        <v>10</v>
      </c>
      <c r="Y119" s="17">
        <v>10</v>
      </c>
      <c r="Z119" s="21">
        <v>10</v>
      </c>
      <c r="AA119" s="17">
        <v>15</v>
      </c>
      <c r="AB119" s="21"/>
      <c r="AC119" s="17"/>
      <c r="AD119" s="17">
        <v>10</v>
      </c>
      <c r="AE119" s="17">
        <v>10</v>
      </c>
      <c r="AF119" s="17">
        <v>15</v>
      </c>
      <c r="AG119" s="17">
        <v>10</v>
      </c>
      <c r="AH119" s="17">
        <v>10</v>
      </c>
      <c r="AI119" s="17">
        <v>10</v>
      </c>
      <c r="AJ119" s="17"/>
      <c r="AK119" s="17"/>
      <c r="AL119" s="17">
        <v>10</v>
      </c>
      <c r="AM119" s="17">
        <v>10</v>
      </c>
      <c r="AN119" s="21">
        <v>15</v>
      </c>
      <c r="AO119" s="21">
        <v>10</v>
      </c>
      <c r="AP119" s="17"/>
      <c r="AQ119" s="17"/>
      <c r="AR119" s="17"/>
      <c r="AS119" s="93"/>
      <c r="AT119" s="21"/>
      <c r="AU119" s="21"/>
      <c r="AV119" s="17">
        <v>10</v>
      </c>
      <c r="AW119" s="17">
        <v>20</v>
      </c>
      <c r="AX119" s="21">
        <v>20</v>
      </c>
      <c r="AY119" s="85">
        <v>10</v>
      </c>
      <c r="AZ119" s="17"/>
      <c r="BA119" s="17"/>
      <c r="BB119" s="21"/>
      <c r="BC119" s="17"/>
      <c r="BD119" s="17">
        <v>10</v>
      </c>
      <c r="BE119" s="17">
        <v>10</v>
      </c>
      <c r="BF119" s="54">
        <f t="shared" si="7"/>
        <v>26</v>
      </c>
      <c r="BG119" s="123">
        <f t="shared" si="8"/>
        <v>26</v>
      </c>
      <c r="BH119" s="131"/>
      <c r="BI119" s="124">
        <f t="shared" si="9"/>
        <v>1</v>
      </c>
      <c r="BJ119" s="127"/>
      <c r="BK119" s="128"/>
      <c r="BL119" s="128"/>
      <c r="BM119" s="128"/>
      <c r="BN119" s="125"/>
    </row>
    <row r="120" spans="1:66" s="5" customFormat="1" ht="12.75" customHeight="1" x14ac:dyDescent="0.2">
      <c r="A120" s="23">
        <v>1165</v>
      </c>
      <c r="B120" s="43" t="s">
        <v>300</v>
      </c>
      <c r="C120" s="56">
        <v>35</v>
      </c>
      <c r="D120" s="21" t="s">
        <v>301</v>
      </c>
      <c r="E120" s="21" t="s">
        <v>15</v>
      </c>
      <c r="F120" s="24" t="s">
        <v>5</v>
      </c>
      <c r="G120" s="83">
        <f t="shared" si="5"/>
        <v>116</v>
      </c>
      <c r="H120" s="84">
        <f t="shared" si="6"/>
        <v>300</v>
      </c>
      <c r="I120" s="9"/>
      <c r="J120" s="17"/>
      <c r="K120" s="17"/>
      <c r="L120" s="17"/>
      <c r="M120" s="17"/>
      <c r="N120" s="21">
        <v>20</v>
      </c>
      <c r="O120" s="17">
        <v>20</v>
      </c>
      <c r="P120" s="21"/>
      <c r="Q120" s="17">
        <v>40</v>
      </c>
      <c r="R120" s="17"/>
      <c r="S120" s="17"/>
      <c r="T120" s="93"/>
      <c r="U120" s="93"/>
      <c r="V120" s="17"/>
      <c r="W120" s="17">
        <v>20</v>
      </c>
      <c r="X120" s="21"/>
      <c r="Y120" s="17">
        <v>20</v>
      </c>
      <c r="Z120" s="21"/>
      <c r="AA120" s="17"/>
      <c r="AB120" s="21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1"/>
      <c r="AO120" s="21"/>
      <c r="AP120" s="17"/>
      <c r="AQ120" s="17"/>
      <c r="AR120" s="17">
        <v>20</v>
      </c>
      <c r="AS120" s="93"/>
      <c r="AT120" s="21">
        <v>40</v>
      </c>
      <c r="AU120" s="21"/>
      <c r="AV120" s="17">
        <v>30</v>
      </c>
      <c r="AW120" s="17">
        <v>20</v>
      </c>
      <c r="AX120" s="21">
        <v>20</v>
      </c>
      <c r="AY120" s="85">
        <v>30</v>
      </c>
      <c r="AZ120" s="17">
        <v>20</v>
      </c>
      <c r="BA120" s="17"/>
      <c r="BB120" s="21"/>
      <c r="BC120" s="17"/>
      <c r="BD120" s="17"/>
      <c r="BE120" s="17"/>
      <c r="BF120" s="54">
        <f t="shared" si="7"/>
        <v>12</v>
      </c>
      <c r="BG120" s="123">
        <f t="shared" si="8"/>
        <v>12</v>
      </c>
      <c r="BH120" s="124">
        <f>SUM(BG120:BG125)</f>
        <v>95</v>
      </c>
      <c r="BI120" s="124">
        <f t="shared" si="9"/>
        <v>1</v>
      </c>
      <c r="BJ120" s="124">
        <f>SUM(BI120:BI125)</f>
        <v>6</v>
      </c>
      <c r="BK120" s="128"/>
      <c r="BL120" s="128"/>
      <c r="BM120" s="128"/>
      <c r="BN120" s="125">
        <f>AVERAGE(BH120/BJ120)</f>
        <v>15.833333333333334</v>
      </c>
    </row>
    <row r="121" spans="1:66" s="5" customFormat="1" ht="12.75" customHeight="1" x14ac:dyDescent="0.2">
      <c r="A121" s="23">
        <v>3346</v>
      </c>
      <c r="B121" s="43" t="s">
        <v>333</v>
      </c>
      <c r="C121" s="56">
        <v>35</v>
      </c>
      <c r="D121" s="21" t="s">
        <v>334</v>
      </c>
      <c r="E121" s="21" t="s">
        <v>117</v>
      </c>
      <c r="F121" s="24" t="s">
        <v>5</v>
      </c>
      <c r="G121" s="83">
        <f t="shared" si="5"/>
        <v>117</v>
      </c>
      <c r="H121" s="84">
        <f t="shared" si="6"/>
        <v>295</v>
      </c>
      <c r="I121" s="8"/>
      <c r="J121" s="17">
        <v>15</v>
      </c>
      <c r="K121" s="17">
        <v>10</v>
      </c>
      <c r="L121" s="17">
        <v>15</v>
      </c>
      <c r="M121" s="17">
        <v>5</v>
      </c>
      <c r="N121" s="21">
        <v>15</v>
      </c>
      <c r="O121" s="17">
        <v>10</v>
      </c>
      <c r="P121" s="21">
        <v>15</v>
      </c>
      <c r="Q121" s="17">
        <v>20</v>
      </c>
      <c r="R121" s="17">
        <v>25</v>
      </c>
      <c r="S121" s="17">
        <v>10</v>
      </c>
      <c r="T121" s="93"/>
      <c r="U121" s="93"/>
      <c r="V121" s="17"/>
      <c r="W121" s="17"/>
      <c r="X121" s="21">
        <v>10</v>
      </c>
      <c r="Y121" s="17">
        <v>15</v>
      </c>
      <c r="Z121" s="21"/>
      <c r="AA121" s="17"/>
      <c r="AB121" s="21"/>
      <c r="AC121" s="17"/>
      <c r="AD121" s="17">
        <v>25</v>
      </c>
      <c r="AE121" s="17">
        <v>10</v>
      </c>
      <c r="AF121" s="17"/>
      <c r="AG121" s="17"/>
      <c r="AH121" s="17"/>
      <c r="AI121" s="17"/>
      <c r="AJ121" s="17">
        <v>15</v>
      </c>
      <c r="AK121" s="17">
        <v>10</v>
      </c>
      <c r="AL121" s="17">
        <v>15</v>
      </c>
      <c r="AM121" s="17">
        <v>5</v>
      </c>
      <c r="AN121" s="21"/>
      <c r="AO121" s="21"/>
      <c r="AP121" s="17">
        <v>15</v>
      </c>
      <c r="AQ121" s="17">
        <v>10</v>
      </c>
      <c r="AR121" s="17"/>
      <c r="AS121" s="93"/>
      <c r="AT121" s="21"/>
      <c r="AU121" s="21"/>
      <c r="AV121" s="17"/>
      <c r="AW121" s="17"/>
      <c r="AX121" s="21"/>
      <c r="AY121" s="85"/>
      <c r="AZ121" s="17"/>
      <c r="BA121" s="17"/>
      <c r="BB121" s="21"/>
      <c r="BC121" s="17">
        <v>10</v>
      </c>
      <c r="BD121" s="17">
        <v>5</v>
      </c>
      <c r="BE121" s="17">
        <v>10</v>
      </c>
      <c r="BF121" s="54">
        <f t="shared" si="7"/>
        <v>23</v>
      </c>
      <c r="BG121" s="123">
        <f t="shared" si="8"/>
        <v>23</v>
      </c>
      <c r="BH121" s="126"/>
      <c r="BI121" s="124">
        <f t="shared" si="9"/>
        <v>1</v>
      </c>
      <c r="BJ121" s="127"/>
      <c r="BK121" s="128"/>
      <c r="BL121" s="128"/>
      <c r="BM121" s="128"/>
      <c r="BN121" s="125"/>
    </row>
    <row r="122" spans="1:66" s="5" customFormat="1" ht="12.75" customHeight="1" x14ac:dyDescent="0.2">
      <c r="A122" s="23">
        <v>4027</v>
      </c>
      <c r="B122" s="43" t="s">
        <v>110</v>
      </c>
      <c r="C122" s="56">
        <v>22</v>
      </c>
      <c r="D122" s="21" t="s">
        <v>186</v>
      </c>
      <c r="E122" s="21" t="s">
        <v>14</v>
      </c>
      <c r="F122" s="24" t="s">
        <v>5</v>
      </c>
      <c r="G122" s="83">
        <f t="shared" si="5"/>
        <v>118</v>
      </c>
      <c r="H122" s="84">
        <f t="shared" si="6"/>
        <v>295</v>
      </c>
      <c r="I122" s="41"/>
      <c r="J122" s="17"/>
      <c r="K122" s="17"/>
      <c r="L122" s="17"/>
      <c r="M122" s="17"/>
      <c r="N122" s="21">
        <v>25</v>
      </c>
      <c r="O122" s="17">
        <v>15</v>
      </c>
      <c r="P122" s="21">
        <v>15</v>
      </c>
      <c r="Q122" s="17">
        <v>20</v>
      </c>
      <c r="R122" s="17">
        <v>15</v>
      </c>
      <c r="S122" s="17">
        <v>35</v>
      </c>
      <c r="T122" s="93"/>
      <c r="U122" s="93"/>
      <c r="V122" s="17"/>
      <c r="W122" s="17"/>
      <c r="X122" s="21">
        <v>25</v>
      </c>
      <c r="Y122" s="17">
        <v>40</v>
      </c>
      <c r="Z122" s="21"/>
      <c r="AA122" s="17"/>
      <c r="AB122" s="21"/>
      <c r="AC122" s="17"/>
      <c r="AD122" s="17"/>
      <c r="AE122" s="17"/>
      <c r="AF122" s="17"/>
      <c r="AG122" s="17"/>
      <c r="AH122" s="17"/>
      <c r="AI122" s="17"/>
      <c r="AJ122" s="17">
        <v>25</v>
      </c>
      <c r="AK122" s="17">
        <v>15</v>
      </c>
      <c r="AL122" s="17"/>
      <c r="AM122" s="17"/>
      <c r="AN122" s="21"/>
      <c r="AO122" s="21"/>
      <c r="AP122" s="17"/>
      <c r="AQ122" s="17"/>
      <c r="AR122" s="17"/>
      <c r="AS122" s="93"/>
      <c r="AT122" s="21"/>
      <c r="AU122" s="21"/>
      <c r="AV122" s="17"/>
      <c r="AW122" s="17"/>
      <c r="AX122" s="21"/>
      <c r="AY122" s="85"/>
      <c r="AZ122" s="17"/>
      <c r="BA122" s="17"/>
      <c r="BB122" s="21">
        <v>45</v>
      </c>
      <c r="BC122" s="17">
        <v>20</v>
      </c>
      <c r="BD122" s="17"/>
      <c r="BE122" s="17"/>
      <c r="BF122" s="54">
        <f t="shared" si="7"/>
        <v>12</v>
      </c>
      <c r="BG122" s="123">
        <f t="shared" si="8"/>
        <v>12</v>
      </c>
      <c r="BH122" s="124"/>
      <c r="BI122" s="124">
        <f t="shared" si="9"/>
        <v>1</v>
      </c>
      <c r="BJ122" s="127"/>
      <c r="BK122" s="16"/>
      <c r="BL122" s="16"/>
      <c r="BM122" s="16"/>
      <c r="BN122" s="125"/>
    </row>
    <row r="123" spans="1:66" s="5" customFormat="1" ht="12.75" customHeight="1" x14ac:dyDescent="0.2">
      <c r="A123" s="23">
        <v>1319</v>
      </c>
      <c r="B123" s="43" t="s">
        <v>83</v>
      </c>
      <c r="C123" s="56">
        <v>35</v>
      </c>
      <c r="D123" s="21" t="s">
        <v>293</v>
      </c>
      <c r="E123" s="21" t="s">
        <v>18</v>
      </c>
      <c r="F123" s="24" t="s">
        <v>5</v>
      </c>
      <c r="G123" s="83">
        <f t="shared" si="5"/>
        <v>119</v>
      </c>
      <c r="H123" s="84">
        <f t="shared" si="6"/>
        <v>290</v>
      </c>
      <c r="I123" s="8"/>
      <c r="J123" s="17">
        <v>15</v>
      </c>
      <c r="K123" s="17">
        <v>15</v>
      </c>
      <c r="L123" s="17"/>
      <c r="M123" s="17">
        <v>15</v>
      </c>
      <c r="N123" s="21">
        <v>20</v>
      </c>
      <c r="O123" s="17">
        <v>25</v>
      </c>
      <c r="P123" s="21"/>
      <c r="Q123" s="17"/>
      <c r="R123" s="17"/>
      <c r="S123" s="17"/>
      <c r="T123" s="93"/>
      <c r="U123" s="93"/>
      <c r="V123" s="17">
        <v>10</v>
      </c>
      <c r="W123" s="17">
        <v>15</v>
      </c>
      <c r="X123" s="21">
        <v>20</v>
      </c>
      <c r="Y123" s="17">
        <v>10</v>
      </c>
      <c r="Z123" s="21"/>
      <c r="AA123" s="17"/>
      <c r="AB123" s="21"/>
      <c r="AC123" s="17"/>
      <c r="AD123" s="17">
        <v>10</v>
      </c>
      <c r="AE123" s="17">
        <v>15</v>
      </c>
      <c r="AF123" s="17"/>
      <c r="AG123" s="17"/>
      <c r="AH123" s="17"/>
      <c r="AI123" s="17"/>
      <c r="AJ123" s="17"/>
      <c r="AK123" s="17"/>
      <c r="AL123" s="17"/>
      <c r="AM123" s="17"/>
      <c r="AN123" s="21">
        <v>20</v>
      </c>
      <c r="AO123" s="21">
        <v>20</v>
      </c>
      <c r="AP123" s="17"/>
      <c r="AQ123" s="17"/>
      <c r="AR123" s="17"/>
      <c r="AS123" s="93"/>
      <c r="AT123" s="21"/>
      <c r="AU123" s="21"/>
      <c r="AV123" s="17">
        <v>15</v>
      </c>
      <c r="AW123" s="17">
        <v>20</v>
      </c>
      <c r="AX123" s="21"/>
      <c r="AY123" s="85">
        <v>15</v>
      </c>
      <c r="AZ123" s="17"/>
      <c r="BA123" s="17">
        <v>10</v>
      </c>
      <c r="BB123" s="21"/>
      <c r="BC123" s="17"/>
      <c r="BD123" s="17"/>
      <c r="BE123" s="17">
        <v>20</v>
      </c>
      <c r="BF123" s="54">
        <f t="shared" si="7"/>
        <v>18</v>
      </c>
      <c r="BG123" s="123">
        <f t="shared" si="8"/>
        <v>18</v>
      </c>
      <c r="BH123" s="124"/>
      <c r="BI123" s="124">
        <f t="shared" si="9"/>
        <v>1</v>
      </c>
      <c r="BJ123" s="127"/>
      <c r="BK123" s="129"/>
      <c r="BL123" s="129"/>
      <c r="BM123" s="129"/>
      <c r="BN123" s="125"/>
    </row>
    <row r="124" spans="1:66" s="5" customFormat="1" ht="12.75" customHeight="1" x14ac:dyDescent="0.2">
      <c r="A124" s="23">
        <v>1320</v>
      </c>
      <c r="B124" s="43" t="s">
        <v>83</v>
      </c>
      <c r="C124" s="56">
        <v>35</v>
      </c>
      <c r="D124" s="21" t="s">
        <v>93</v>
      </c>
      <c r="E124" s="21" t="s">
        <v>349</v>
      </c>
      <c r="F124" s="24" t="s">
        <v>5</v>
      </c>
      <c r="G124" s="83">
        <f t="shared" si="5"/>
        <v>120</v>
      </c>
      <c r="H124" s="84">
        <f t="shared" si="6"/>
        <v>290</v>
      </c>
      <c r="I124" s="8"/>
      <c r="J124" s="17"/>
      <c r="K124" s="17"/>
      <c r="L124" s="17">
        <v>20</v>
      </c>
      <c r="M124" s="17">
        <v>20</v>
      </c>
      <c r="N124" s="21"/>
      <c r="O124" s="17"/>
      <c r="P124" s="21"/>
      <c r="Q124" s="17"/>
      <c r="R124" s="17"/>
      <c r="S124" s="17"/>
      <c r="T124" s="93"/>
      <c r="U124" s="93"/>
      <c r="V124" s="17">
        <v>25</v>
      </c>
      <c r="W124" s="17">
        <v>15</v>
      </c>
      <c r="X124" s="21">
        <v>25</v>
      </c>
      <c r="Y124" s="17">
        <v>15</v>
      </c>
      <c r="Z124" s="21">
        <v>15</v>
      </c>
      <c r="AA124" s="17">
        <v>20</v>
      </c>
      <c r="AB124" s="21"/>
      <c r="AC124" s="17"/>
      <c r="AD124" s="17"/>
      <c r="AE124" s="17"/>
      <c r="AF124" s="17">
        <v>20</v>
      </c>
      <c r="AG124" s="17">
        <v>10</v>
      </c>
      <c r="AH124" s="17"/>
      <c r="AI124" s="17"/>
      <c r="AJ124" s="17"/>
      <c r="AK124" s="17"/>
      <c r="AL124" s="17"/>
      <c r="AM124" s="17"/>
      <c r="AN124" s="21"/>
      <c r="AO124" s="21"/>
      <c r="AP124" s="17">
        <v>20</v>
      </c>
      <c r="AQ124" s="17">
        <v>20</v>
      </c>
      <c r="AR124" s="17"/>
      <c r="AS124" s="93"/>
      <c r="AT124" s="21"/>
      <c r="AU124" s="21"/>
      <c r="AV124" s="17">
        <v>15</v>
      </c>
      <c r="AW124" s="17">
        <v>20</v>
      </c>
      <c r="AX124" s="21">
        <v>15</v>
      </c>
      <c r="AY124" s="85">
        <v>15</v>
      </c>
      <c r="AZ124" s="17"/>
      <c r="BA124" s="17"/>
      <c r="BB124" s="21"/>
      <c r="BC124" s="17"/>
      <c r="BD124" s="17"/>
      <c r="BE124" s="17"/>
      <c r="BF124" s="54">
        <f t="shared" si="7"/>
        <v>16</v>
      </c>
      <c r="BG124" s="123">
        <f t="shared" si="8"/>
        <v>16</v>
      </c>
      <c r="BH124" s="124"/>
      <c r="BI124" s="124">
        <f t="shared" si="9"/>
        <v>1</v>
      </c>
      <c r="BJ124" s="127"/>
      <c r="BK124" s="130"/>
      <c r="BL124" s="130"/>
      <c r="BM124" s="130"/>
      <c r="BN124" s="125"/>
    </row>
    <row r="125" spans="1:66" s="5" customFormat="1" ht="12.75" customHeight="1" x14ac:dyDescent="0.2">
      <c r="A125" s="23">
        <v>2443</v>
      </c>
      <c r="B125" s="43" t="s">
        <v>87</v>
      </c>
      <c r="C125" s="56">
        <v>35</v>
      </c>
      <c r="D125" s="21" t="s">
        <v>215</v>
      </c>
      <c r="E125" s="21" t="s">
        <v>216</v>
      </c>
      <c r="F125" s="24" t="s">
        <v>5</v>
      </c>
      <c r="G125" s="83">
        <f t="shared" si="5"/>
        <v>121</v>
      </c>
      <c r="H125" s="84">
        <f t="shared" si="6"/>
        <v>290</v>
      </c>
      <c r="I125" s="8"/>
      <c r="J125" s="17">
        <v>25</v>
      </c>
      <c r="K125" s="17">
        <v>25</v>
      </c>
      <c r="L125" s="17">
        <v>15</v>
      </c>
      <c r="M125" s="17">
        <v>20</v>
      </c>
      <c r="N125" s="21"/>
      <c r="O125" s="17"/>
      <c r="P125" s="21">
        <v>30</v>
      </c>
      <c r="Q125" s="17">
        <v>10</v>
      </c>
      <c r="R125" s="17">
        <v>25</v>
      </c>
      <c r="S125" s="17">
        <v>20</v>
      </c>
      <c r="T125" s="93"/>
      <c r="U125" s="93"/>
      <c r="V125" s="17"/>
      <c r="W125" s="17"/>
      <c r="X125" s="21"/>
      <c r="Y125" s="17"/>
      <c r="Z125" s="21"/>
      <c r="AA125" s="17"/>
      <c r="AB125" s="21"/>
      <c r="AC125" s="17"/>
      <c r="AD125" s="17"/>
      <c r="AE125" s="17"/>
      <c r="AF125" s="17"/>
      <c r="AG125" s="17"/>
      <c r="AH125" s="17">
        <v>20</v>
      </c>
      <c r="AI125" s="17">
        <v>20</v>
      </c>
      <c r="AJ125" s="17"/>
      <c r="AK125" s="17"/>
      <c r="AL125" s="17"/>
      <c r="AM125" s="17"/>
      <c r="AN125" s="21"/>
      <c r="AO125" s="21"/>
      <c r="AP125" s="17">
        <v>25</v>
      </c>
      <c r="AQ125" s="17">
        <v>20</v>
      </c>
      <c r="AR125" s="17"/>
      <c r="AS125" s="93"/>
      <c r="AT125" s="21"/>
      <c r="AU125" s="21"/>
      <c r="AV125" s="17"/>
      <c r="AW125" s="17"/>
      <c r="AX125" s="21"/>
      <c r="AY125" s="85"/>
      <c r="AZ125" s="17"/>
      <c r="BA125" s="17"/>
      <c r="BB125" s="21">
        <v>15</v>
      </c>
      <c r="BC125" s="17">
        <v>20</v>
      </c>
      <c r="BD125" s="17"/>
      <c r="BE125" s="17"/>
      <c r="BF125" s="54">
        <f t="shared" si="7"/>
        <v>14</v>
      </c>
      <c r="BG125" s="123">
        <f t="shared" si="8"/>
        <v>14</v>
      </c>
      <c r="BH125" s="127"/>
      <c r="BI125" s="124">
        <f t="shared" si="9"/>
        <v>1</v>
      </c>
      <c r="BJ125" s="127"/>
      <c r="BK125" s="128"/>
      <c r="BL125" s="16"/>
      <c r="BM125" s="128"/>
      <c r="BN125" s="125"/>
    </row>
    <row r="126" spans="1:66" s="5" customFormat="1" ht="12.75" customHeight="1" x14ac:dyDescent="0.2">
      <c r="A126" s="23">
        <v>2312</v>
      </c>
      <c r="B126" s="43" t="s">
        <v>86</v>
      </c>
      <c r="C126" s="56">
        <v>35</v>
      </c>
      <c r="D126" s="21" t="s">
        <v>61</v>
      </c>
      <c r="E126" s="21" t="s">
        <v>25</v>
      </c>
      <c r="F126" s="24" t="s">
        <v>5</v>
      </c>
      <c r="G126" s="83">
        <f t="shared" si="5"/>
        <v>122</v>
      </c>
      <c r="H126" s="84">
        <f t="shared" si="6"/>
        <v>285</v>
      </c>
      <c r="I126" s="8"/>
      <c r="J126" s="17"/>
      <c r="K126" s="17"/>
      <c r="L126" s="17"/>
      <c r="M126" s="17"/>
      <c r="N126" s="21"/>
      <c r="O126" s="17"/>
      <c r="P126" s="21"/>
      <c r="Q126" s="17"/>
      <c r="R126" s="17"/>
      <c r="S126" s="17"/>
      <c r="T126" s="93"/>
      <c r="U126" s="93"/>
      <c r="V126" s="17"/>
      <c r="W126" s="17"/>
      <c r="X126" s="21"/>
      <c r="Y126" s="17"/>
      <c r="Z126" s="21"/>
      <c r="AA126" s="17"/>
      <c r="AB126" s="21"/>
      <c r="AC126" s="17"/>
      <c r="AD126" s="17"/>
      <c r="AE126" s="17">
        <v>10</v>
      </c>
      <c r="AF126" s="17"/>
      <c r="AG126" s="17"/>
      <c r="AH126" s="17">
        <v>20</v>
      </c>
      <c r="AI126" s="17">
        <v>30</v>
      </c>
      <c r="AJ126" s="17">
        <v>15</v>
      </c>
      <c r="AK126" s="17">
        <v>20</v>
      </c>
      <c r="AL126" s="17"/>
      <c r="AM126" s="17"/>
      <c r="AN126" s="21"/>
      <c r="AO126" s="21"/>
      <c r="AP126" s="17">
        <v>20</v>
      </c>
      <c r="AQ126" s="17">
        <v>25</v>
      </c>
      <c r="AR126" s="17"/>
      <c r="AS126" s="93"/>
      <c r="AT126" s="21">
        <v>20</v>
      </c>
      <c r="AU126" s="21">
        <v>10</v>
      </c>
      <c r="AV126" s="17">
        <v>15</v>
      </c>
      <c r="AW126" s="17">
        <v>10</v>
      </c>
      <c r="AX126" s="21"/>
      <c r="AY126" s="85"/>
      <c r="AZ126" s="17">
        <v>10</v>
      </c>
      <c r="BA126" s="17">
        <v>20</v>
      </c>
      <c r="BB126" s="21">
        <v>20</v>
      </c>
      <c r="BC126" s="17">
        <v>15</v>
      </c>
      <c r="BD126" s="17">
        <v>15</v>
      </c>
      <c r="BE126" s="17">
        <v>10</v>
      </c>
      <c r="BF126" s="54">
        <f t="shared" si="7"/>
        <v>17</v>
      </c>
      <c r="BG126" s="123">
        <f t="shared" si="8"/>
        <v>17</v>
      </c>
      <c r="BH126" s="131"/>
      <c r="BI126" s="124">
        <f t="shared" si="9"/>
        <v>1</v>
      </c>
      <c r="BJ126" s="127"/>
      <c r="BK126" s="128"/>
      <c r="BL126" s="128"/>
      <c r="BM126" s="128"/>
      <c r="BN126" s="125"/>
    </row>
    <row r="127" spans="1:66" s="5" customFormat="1" ht="12.75" customHeight="1" x14ac:dyDescent="0.2">
      <c r="A127" s="23">
        <v>3510</v>
      </c>
      <c r="B127" s="43" t="s">
        <v>91</v>
      </c>
      <c r="C127" s="56">
        <v>35</v>
      </c>
      <c r="D127" s="21" t="s">
        <v>118</v>
      </c>
      <c r="E127" s="21" t="s">
        <v>16</v>
      </c>
      <c r="F127" s="24" t="s">
        <v>5</v>
      </c>
      <c r="G127" s="83">
        <f t="shared" si="5"/>
        <v>123</v>
      </c>
      <c r="H127" s="84">
        <f t="shared" si="6"/>
        <v>285</v>
      </c>
      <c r="I127" s="41"/>
      <c r="J127" s="17">
        <v>40</v>
      </c>
      <c r="K127" s="17"/>
      <c r="L127" s="17">
        <v>15</v>
      </c>
      <c r="M127" s="17">
        <v>45</v>
      </c>
      <c r="N127" s="21"/>
      <c r="O127" s="17"/>
      <c r="P127" s="21"/>
      <c r="Q127" s="17"/>
      <c r="R127" s="17"/>
      <c r="S127" s="17"/>
      <c r="T127" s="93"/>
      <c r="U127" s="93"/>
      <c r="V127" s="17">
        <v>15</v>
      </c>
      <c r="W127" s="17"/>
      <c r="X127" s="21"/>
      <c r="Y127" s="17"/>
      <c r="Z127" s="21">
        <v>25</v>
      </c>
      <c r="AA127" s="17"/>
      <c r="AB127" s="21"/>
      <c r="AC127" s="17"/>
      <c r="AD127" s="17">
        <v>20</v>
      </c>
      <c r="AE127" s="17"/>
      <c r="AF127" s="17"/>
      <c r="AG127" s="17"/>
      <c r="AH127" s="17">
        <v>20</v>
      </c>
      <c r="AI127" s="17">
        <v>10</v>
      </c>
      <c r="AJ127" s="17">
        <v>15</v>
      </c>
      <c r="AK127" s="17"/>
      <c r="AL127" s="17"/>
      <c r="AM127" s="17"/>
      <c r="AN127" s="21"/>
      <c r="AO127" s="21"/>
      <c r="AP127" s="17"/>
      <c r="AQ127" s="17"/>
      <c r="AR127" s="17"/>
      <c r="AS127" s="93"/>
      <c r="AT127" s="21"/>
      <c r="AU127" s="21"/>
      <c r="AV127" s="17"/>
      <c r="AW127" s="17">
        <v>25</v>
      </c>
      <c r="AX127" s="21"/>
      <c r="AY127" s="85"/>
      <c r="AZ127" s="17">
        <v>30</v>
      </c>
      <c r="BA127" s="17"/>
      <c r="BB127" s="21"/>
      <c r="BC127" s="17"/>
      <c r="BD127" s="17">
        <v>25</v>
      </c>
      <c r="BE127" s="17"/>
      <c r="BF127" s="54">
        <f t="shared" si="7"/>
        <v>12</v>
      </c>
      <c r="BG127" s="123">
        <f t="shared" si="8"/>
        <v>12</v>
      </c>
      <c r="BH127" s="127"/>
      <c r="BI127" s="124">
        <f t="shared" si="9"/>
        <v>1</v>
      </c>
      <c r="BJ127" s="127"/>
      <c r="BK127" s="128"/>
      <c r="BL127" s="128"/>
      <c r="BM127" s="128"/>
      <c r="BN127" s="125"/>
    </row>
    <row r="128" spans="1:66" s="5" customFormat="1" ht="12.75" customHeight="1" x14ac:dyDescent="0.2">
      <c r="A128" s="15">
        <v>4511</v>
      </c>
      <c r="B128" s="44" t="s">
        <v>165</v>
      </c>
      <c r="C128" s="56">
        <v>35</v>
      </c>
      <c r="D128" s="17" t="s">
        <v>153</v>
      </c>
      <c r="E128" s="17" t="s">
        <v>44</v>
      </c>
      <c r="F128" s="16" t="s">
        <v>5</v>
      </c>
      <c r="G128" s="83">
        <f t="shared" si="5"/>
        <v>124</v>
      </c>
      <c r="H128" s="84">
        <f t="shared" si="6"/>
        <v>280</v>
      </c>
      <c r="I128" s="34"/>
      <c r="J128" s="17"/>
      <c r="K128" s="17"/>
      <c r="L128" s="17">
        <v>25</v>
      </c>
      <c r="M128" s="17">
        <v>20</v>
      </c>
      <c r="N128" s="21">
        <v>30</v>
      </c>
      <c r="O128" s="17">
        <v>10</v>
      </c>
      <c r="P128" s="21">
        <v>25</v>
      </c>
      <c r="Q128" s="17">
        <v>15</v>
      </c>
      <c r="R128" s="17"/>
      <c r="S128" s="17"/>
      <c r="T128" s="93"/>
      <c r="U128" s="93"/>
      <c r="V128" s="17"/>
      <c r="W128" s="17"/>
      <c r="X128" s="21">
        <v>20</v>
      </c>
      <c r="Y128" s="17">
        <v>20</v>
      </c>
      <c r="Z128" s="21"/>
      <c r="AA128" s="17"/>
      <c r="AB128" s="21"/>
      <c r="AC128" s="17"/>
      <c r="AD128" s="17">
        <v>25</v>
      </c>
      <c r="AE128" s="17">
        <v>40</v>
      </c>
      <c r="AF128" s="17">
        <v>20</v>
      </c>
      <c r="AG128" s="17">
        <v>15</v>
      </c>
      <c r="AH128" s="17">
        <v>15</v>
      </c>
      <c r="AI128" s="17"/>
      <c r="AJ128" s="17"/>
      <c r="AK128" s="17"/>
      <c r="AL128" s="17"/>
      <c r="AM128" s="17"/>
      <c r="AN128" s="21"/>
      <c r="AO128" s="21"/>
      <c r="AP128" s="17"/>
      <c r="AQ128" s="17"/>
      <c r="AR128" s="17"/>
      <c r="AS128" s="93"/>
      <c r="AT128" s="21"/>
      <c r="AU128" s="21"/>
      <c r="AV128" s="17"/>
      <c r="AW128" s="17"/>
      <c r="AX128" s="21"/>
      <c r="AY128" s="85"/>
      <c r="AZ128" s="17"/>
      <c r="BA128" s="17"/>
      <c r="BB128" s="21"/>
      <c r="BC128" s="17"/>
      <c r="BD128" s="17"/>
      <c r="BE128" s="17"/>
      <c r="BF128" s="54">
        <f t="shared" si="7"/>
        <v>13</v>
      </c>
      <c r="BG128" s="123">
        <f t="shared" si="8"/>
        <v>13</v>
      </c>
      <c r="BH128" s="126"/>
      <c r="BI128" s="124">
        <f t="shared" si="9"/>
        <v>1</v>
      </c>
      <c r="BJ128" s="127"/>
      <c r="BK128" s="128"/>
      <c r="BL128" s="128"/>
      <c r="BM128" s="128"/>
      <c r="BN128" s="125"/>
    </row>
    <row r="129" spans="1:66" s="5" customFormat="1" ht="12.75" customHeight="1" x14ac:dyDescent="0.2">
      <c r="A129" s="23">
        <v>5427</v>
      </c>
      <c r="B129" s="43" t="s">
        <v>245</v>
      </c>
      <c r="C129" s="56">
        <v>35</v>
      </c>
      <c r="D129" s="21" t="s">
        <v>209</v>
      </c>
      <c r="E129" s="21" t="s">
        <v>376</v>
      </c>
      <c r="F129" s="24" t="s">
        <v>5</v>
      </c>
      <c r="G129" s="83">
        <f t="shared" si="5"/>
        <v>125</v>
      </c>
      <c r="H129" s="84">
        <f t="shared" si="6"/>
        <v>280</v>
      </c>
      <c r="I129" s="9"/>
      <c r="J129" s="17"/>
      <c r="K129" s="17"/>
      <c r="L129" s="17"/>
      <c r="M129" s="17"/>
      <c r="N129" s="21"/>
      <c r="O129" s="17"/>
      <c r="P129" s="21"/>
      <c r="Q129" s="17"/>
      <c r="R129" s="17"/>
      <c r="S129" s="17"/>
      <c r="T129" s="93"/>
      <c r="U129" s="93"/>
      <c r="V129" s="17">
        <v>10</v>
      </c>
      <c r="W129" s="17">
        <v>20</v>
      </c>
      <c r="X129" s="21">
        <v>30</v>
      </c>
      <c r="Y129" s="17">
        <v>35</v>
      </c>
      <c r="Z129" s="21">
        <v>25</v>
      </c>
      <c r="AA129" s="17"/>
      <c r="AB129" s="21"/>
      <c r="AC129" s="17"/>
      <c r="AD129" s="17"/>
      <c r="AE129" s="17"/>
      <c r="AF129" s="17">
        <v>25</v>
      </c>
      <c r="AG129" s="17">
        <v>25</v>
      </c>
      <c r="AH129" s="17"/>
      <c r="AI129" s="17"/>
      <c r="AJ129" s="17"/>
      <c r="AK129" s="17"/>
      <c r="AL129" s="17"/>
      <c r="AM129" s="17"/>
      <c r="AN129" s="21">
        <v>15</v>
      </c>
      <c r="AO129" s="21">
        <v>20</v>
      </c>
      <c r="AP129" s="17"/>
      <c r="AQ129" s="17"/>
      <c r="AR129" s="17"/>
      <c r="AS129" s="93"/>
      <c r="AT129" s="21"/>
      <c r="AU129" s="21"/>
      <c r="AV129" s="17"/>
      <c r="AW129" s="17"/>
      <c r="AX129" s="21">
        <v>20</v>
      </c>
      <c r="AY129" s="85">
        <v>15</v>
      </c>
      <c r="AZ129" s="17"/>
      <c r="BA129" s="17"/>
      <c r="BB129" s="21"/>
      <c r="BC129" s="17"/>
      <c r="BD129" s="17">
        <v>20</v>
      </c>
      <c r="BE129" s="17">
        <v>20</v>
      </c>
      <c r="BF129" s="54">
        <f t="shared" si="7"/>
        <v>13</v>
      </c>
      <c r="BG129" s="123">
        <f t="shared" si="8"/>
        <v>13</v>
      </c>
      <c r="BH129" s="131"/>
      <c r="BI129" s="124">
        <f t="shared" si="9"/>
        <v>1</v>
      </c>
      <c r="BJ129" s="127"/>
      <c r="BK129" s="130"/>
      <c r="BL129" s="130"/>
      <c r="BM129" s="129"/>
      <c r="BN129" s="125"/>
    </row>
    <row r="130" spans="1:66" s="5" customFormat="1" ht="12.75" customHeight="1" x14ac:dyDescent="0.2">
      <c r="A130" s="23">
        <v>1450</v>
      </c>
      <c r="B130" s="43" t="s">
        <v>84</v>
      </c>
      <c r="C130" s="56">
        <v>35</v>
      </c>
      <c r="D130" s="21" t="s">
        <v>157</v>
      </c>
      <c r="E130" s="21" t="s">
        <v>147</v>
      </c>
      <c r="F130" s="24" t="s">
        <v>5</v>
      </c>
      <c r="G130" s="83">
        <f t="shared" si="5"/>
        <v>126</v>
      </c>
      <c r="H130" s="84">
        <f t="shared" si="6"/>
        <v>280</v>
      </c>
      <c r="I130" s="41"/>
      <c r="J130" s="17"/>
      <c r="K130" s="17"/>
      <c r="L130" s="17"/>
      <c r="M130" s="17"/>
      <c r="N130" s="21"/>
      <c r="O130" s="17"/>
      <c r="P130" s="21"/>
      <c r="Q130" s="17"/>
      <c r="R130" s="17"/>
      <c r="S130" s="17"/>
      <c r="T130" s="93"/>
      <c r="U130" s="93"/>
      <c r="V130" s="17"/>
      <c r="W130" s="17"/>
      <c r="X130" s="21">
        <v>15</v>
      </c>
      <c r="Y130" s="17">
        <v>20</v>
      </c>
      <c r="Z130" s="21">
        <v>10</v>
      </c>
      <c r="AA130" s="17">
        <v>15</v>
      </c>
      <c r="AB130" s="21"/>
      <c r="AC130" s="17"/>
      <c r="AD130" s="17">
        <v>10</v>
      </c>
      <c r="AE130" s="17">
        <v>35</v>
      </c>
      <c r="AF130" s="17">
        <v>25</v>
      </c>
      <c r="AG130" s="17">
        <v>30</v>
      </c>
      <c r="AH130" s="17">
        <v>25</v>
      </c>
      <c r="AI130" s="17">
        <v>45</v>
      </c>
      <c r="AJ130" s="17"/>
      <c r="AK130" s="17"/>
      <c r="AL130" s="17"/>
      <c r="AM130" s="17"/>
      <c r="AN130" s="21"/>
      <c r="AO130" s="21"/>
      <c r="AP130" s="17"/>
      <c r="AQ130" s="17"/>
      <c r="AR130" s="17"/>
      <c r="AS130" s="93"/>
      <c r="AT130" s="21"/>
      <c r="AU130" s="21"/>
      <c r="AV130" s="17"/>
      <c r="AW130" s="17"/>
      <c r="AX130" s="21"/>
      <c r="AY130" s="85"/>
      <c r="AZ130" s="17"/>
      <c r="BA130" s="17"/>
      <c r="BB130" s="21"/>
      <c r="BC130" s="17"/>
      <c r="BD130" s="17">
        <v>25</v>
      </c>
      <c r="BE130" s="17">
        <v>25</v>
      </c>
      <c r="BF130" s="54">
        <f t="shared" si="7"/>
        <v>12</v>
      </c>
      <c r="BG130" s="123">
        <f t="shared" si="8"/>
        <v>12</v>
      </c>
      <c r="BH130" s="131"/>
      <c r="BI130" s="124">
        <f t="shared" si="9"/>
        <v>1</v>
      </c>
      <c r="BJ130" s="127"/>
      <c r="BK130" s="128"/>
      <c r="BL130" s="128"/>
      <c r="BM130" s="128"/>
      <c r="BN130" s="125"/>
    </row>
    <row r="131" spans="1:66" s="5" customFormat="1" ht="12.75" customHeight="1" x14ac:dyDescent="0.2">
      <c r="A131" s="23">
        <v>4501</v>
      </c>
      <c r="B131" s="43" t="s">
        <v>165</v>
      </c>
      <c r="C131" s="56">
        <v>35</v>
      </c>
      <c r="D131" s="21" t="s">
        <v>135</v>
      </c>
      <c r="E131" s="21" t="s">
        <v>136</v>
      </c>
      <c r="F131" s="24" t="s">
        <v>5</v>
      </c>
      <c r="G131" s="83">
        <f t="shared" si="5"/>
        <v>127</v>
      </c>
      <c r="H131" s="84">
        <f t="shared" si="6"/>
        <v>275</v>
      </c>
      <c r="I131" s="8"/>
      <c r="J131" s="17">
        <v>25</v>
      </c>
      <c r="K131" s="17">
        <v>40</v>
      </c>
      <c r="L131" s="17"/>
      <c r="M131" s="17"/>
      <c r="N131" s="21">
        <v>10</v>
      </c>
      <c r="O131" s="17"/>
      <c r="P131" s="21">
        <v>15</v>
      </c>
      <c r="Q131" s="17">
        <v>15</v>
      </c>
      <c r="R131" s="17"/>
      <c r="S131" s="17"/>
      <c r="T131" s="93"/>
      <c r="U131" s="93"/>
      <c r="V131" s="17">
        <v>30</v>
      </c>
      <c r="W131" s="17">
        <v>20</v>
      </c>
      <c r="X131" s="21">
        <v>10</v>
      </c>
      <c r="Y131" s="17"/>
      <c r="Z131" s="21"/>
      <c r="AA131" s="17"/>
      <c r="AB131" s="21"/>
      <c r="AC131" s="17"/>
      <c r="AD131" s="17">
        <v>20</v>
      </c>
      <c r="AE131" s="17">
        <v>20</v>
      </c>
      <c r="AF131" s="17">
        <v>25</v>
      </c>
      <c r="AG131" s="17"/>
      <c r="AH131" s="17"/>
      <c r="AI131" s="17"/>
      <c r="AJ131" s="17"/>
      <c r="AK131" s="17"/>
      <c r="AL131" s="17"/>
      <c r="AM131" s="17"/>
      <c r="AN131" s="21">
        <v>15</v>
      </c>
      <c r="AO131" s="21">
        <v>10</v>
      </c>
      <c r="AP131" s="17"/>
      <c r="AQ131" s="17"/>
      <c r="AR131" s="17"/>
      <c r="AS131" s="93"/>
      <c r="AT131" s="21"/>
      <c r="AU131" s="21"/>
      <c r="AV131" s="17"/>
      <c r="AW131" s="17"/>
      <c r="AX131" s="21"/>
      <c r="AY131" s="85"/>
      <c r="AZ131" s="17"/>
      <c r="BA131" s="17"/>
      <c r="BB131" s="21"/>
      <c r="BC131" s="17"/>
      <c r="BD131" s="17">
        <v>20</v>
      </c>
      <c r="BE131" s="17"/>
      <c r="BF131" s="54">
        <f t="shared" si="7"/>
        <v>14</v>
      </c>
      <c r="BG131" s="123">
        <f t="shared" si="8"/>
        <v>14</v>
      </c>
      <c r="BH131" s="124">
        <f>SUM(BG131:BG137)</f>
        <v>94</v>
      </c>
      <c r="BI131" s="124">
        <f t="shared" si="9"/>
        <v>1</v>
      </c>
      <c r="BJ131" s="124">
        <f>SUM(BI131:BI137)</f>
        <v>6</v>
      </c>
      <c r="BK131" s="128"/>
      <c r="BL131" s="128"/>
      <c r="BM131" s="128"/>
      <c r="BN131" s="125">
        <f>AVERAGE(BH131/BJ131)</f>
        <v>15.666666666666666</v>
      </c>
    </row>
    <row r="132" spans="1:66" s="5" customFormat="1" ht="12.75" customHeight="1" x14ac:dyDescent="0.2">
      <c r="A132" s="23">
        <v>5338</v>
      </c>
      <c r="B132" s="43" t="s">
        <v>263</v>
      </c>
      <c r="C132" s="56">
        <v>35</v>
      </c>
      <c r="D132" s="21" t="s">
        <v>289</v>
      </c>
      <c r="E132" s="21" t="s">
        <v>290</v>
      </c>
      <c r="F132" s="24" t="s">
        <v>105</v>
      </c>
      <c r="G132" s="83">
        <f t="shared" si="5"/>
        <v>128</v>
      </c>
      <c r="H132" s="84">
        <f t="shared" si="6"/>
        <v>270</v>
      </c>
      <c r="I132" s="9"/>
      <c r="J132" s="17"/>
      <c r="K132" s="17"/>
      <c r="L132" s="17">
        <v>15</v>
      </c>
      <c r="M132" s="17">
        <v>10</v>
      </c>
      <c r="N132" s="21"/>
      <c r="O132" s="17"/>
      <c r="P132" s="21"/>
      <c r="Q132" s="17"/>
      <c r="R132" s="17"/>
      <c r="S132" s="17"/>
      <c r="T132" s="93"/>
      <c r="U132" s="93"/>
      <c r="V132" s="17"/>
      <c r="W132" s="17"/>
      <c r="X132" s="21"/>
      <c r="Y132" s="17"/>
      <c r="Z132" s="21"/>
      <c r="AA132" s="17">
        <v>15</v>
      </c>
      <c r="AB132" s="21">
        <v>10</v>
      </c>
      <c r="AC132" s="17">
        <v>20</v>
      </c>
      <c r="AD132" s="17"/>
      <c r="AE132" s="17">
        <v>10</v>
      </c>
      <c r="AF132" s="17"/>
      <c r="AG132" s="17">
        <v>10</v>
      </c>
      <c r="AH132" s="17">
        <v>10</v>
      </c>
      <c r="AI132" s="17">
        <v>25</v>
      </c>
      <c r="AJ132" s="17">
        <v>10</v>
      </c>
      <c r="AK132" s="17">
        <v>15</v>
      </c>
      <c r="AL132" s="17"/>
      <c r="AM132" s="17">
        <v>10</v>
      </c>
      <c r="AN132" s="21"/>
      <c r="AO132" s="21"/>
      <c r="AP132" s="17">
        <v>10</v>
      </c>
      <c r="AQ132" s="17">
        <v>15</v>
      </c>
      <c r="AR132" s="17">
        <v>15</v>
      </c>
      <c r="AS132" s="93"/>
      <c r="AT132" s="21"/>
      <c r="AU132" s="21">
        <v>10</v>
      </c>
      <c r="AV132" s="17"/>
      <c r="AW132" s="17"/>
      <c r="AX132" s="21"/>
      <c r="AY132" s="85"/>
      <c r="AZ132" s="17">
        <v>10</v>
      </c>
      <c r="BA132" s="17">
        <v>20</v>
      </c>
      <c r="BB132" s="21">
        <v>10</v>
      </c>
      <c r="BC132" s="17">
        <v>10</v>
      </c>
      <c r="BD132" s="17"/>
      <c r="BE132" s="17">
        <v>10</v>
      </c>
      <c r="BF132" s="54">
        <f t="shared" si="7"/>
        <v>21</v>
      </c>
      <c r="BG132" s="123">
        <f t="shared" si="8"/>
        <v>21</v>
      </c>
      <c r="BH132" s="126"/>
      <c r="BI132" s="124">
        <f t="shared" si="9"/>
        <v>1</v>
      </c>
      <c r="BJ132" s="127"/>
      <c r="BK132" s="130"/>
      <c r="BL132" s="130"/>
      <c r="BM132" s="130"/>
      <c r="BN132" s="125"/>
    </row>
    <row r="133" spans="1:66" s="5" customFormat="1" ht="12.75" customHeight="1" x14ac:dyDescent="0.2">
      <c r="A133" s="15">
        <v>2402</v>
      </c>
      <c r="B133" s="44" t="s">
        <v>87</v>
      </c>
      <c r="C133" s="56">
        <v>35</v>
      </c>
      <c r="D133" s="17" t="s">
        <v>36</v>
      </c>
      <c r="E133" s="17" t="s">
        <v>26</v>
      </c>
      <c r="F133" s="24" t="s">
        <v>5</v>
      </c>
      <c r="G133" s="83">
        <f t="shared" ref="G133:G196" si="10">G132+1</f>
        <v>129</v>
      </c>
      <c r="H133" s="84">
        <f t="shared" ref="H133:H196" si="11">SUM(J133:BE133)</f>
        <v>270</v>
      </c>
      <c r="I133" s="41"/>
      <c r="J133" s="17">
        <v>25</v>
      </c>
      <c r="K133" s="17">
        <v>25</v>
      </c>
      <c r="L133" s="17">
        <v>15</v>
      </c>
      <c r="M133" s="17">
        <v>20</v>
      </c>
      <c r="N133" s="21"/>
      <c r="O133" s="17"/>
      <c r="P133" s="21">
        <v>15</v>
      </c>
      <c r="Q133" s="17">
        <v>20</v>
      </c>
      <c r="R133" s="17">
        <v>20</v>
      </c>
      <c r="S133" s="17">
        <v>25</v>
      </c>
      <c r="T133" s="93"/>
      <c r="U133" s="93"/>
      <c r="V133" s="17"/>
      <c r="W133" s="17"/>
      <c r="X133" s="21"/>
      <c r="Y133" s="17"/>
      <c r="Z133" s="21"/>
      <c r="AA133" s="17"/>
      <c r="AB133" s="21"/>
      <c r="AC133" s="17"/>
      <c r="AD133" s="17"/>
      <c r="AE133" s="17"/>
      <c r="AF133" s="17"/>
      <c r="AG133" s="17"/>
      <c r="AH133" s="17">
        <v>15</v>
      </c>
      <c r="AI133" s="17">
        <v>20</v>
      </c>
      <c r="AJ133" s="17"/>
      <c r="AK133" s="17"/>
      <c r="AL133" s="17"/>
      <c r="AM133" s="17"/>
      <c r="AN133" s="21"/>
      <c r="AO133" s="21"/>
      <c r="AP133" s="17">
        <v>15</v>
      </c>
      <c r="AQ133" s="17">
        <v>20</v>
      </c>
      <c r="AR133" s="17"/>
      <c r="AS133" s="93"/>
      <c r="AT133" s="21"/>
      <c r="AU133" s="21"/>
      <c r="AV133" s="17"/>
      <c r="AW133" s="17"/>
      <c r="AX133" s="21"/>
      <c r="AY133" s="85"/>
      <c r="AZ133" s="17"/>
      <c r="BA133" s="17"/>
      <c r="BB133" s="21">
        <v>15</v>
      </c>
      <c r="BC133" s="17">
        <v>20</v>
      </c>
      <c r="BD133" s="17"/>
      <c r="BE133" s="17"/>
      <c r="BF133" s="54">
        <f t="shared" ref="BF133:BF196" si="12">SUMIF(J133:BE133,"&gt;0",$J$4:$BE$4)</f>
        <v>14</v>
      </c>
      <c r="BG133" s="123">
        <f t="shared" ref="BG133:BG196" si="13">IF(BF133&gt;11,BF133,0)</f>
        <v>14</v>
      </c>
      <c r="BH133" s="124">
        <f>SUM(BG133:BG143)</f>
        <v>141</v>
      </c>
      <c r="BI133" s="124">
        <f t="shared" ref="BI133:BI196" si="14">IF(BF133&gt;11,1,0)</f>
        <v>1</v>
      </c>
      <c r="BJ133" s="124">
        <f>SUM(BI133:BI143)</f>
        <v>9</v>
      </c>
      <c r="BK133" s="128"/>
      <c r="BL133" s="128"/>
      <c r="BM133" s="128"/>
      <c r="BN133" s="125">
        <f>AVERAGE(BH133/BJ133)</f>
        <v>15.666666666666666</v>
      </c>
    </row>
    <row r="134" spans="1:66" ht="12.75" customHeight="1" x14ac:dyDescent="0.2">
      <c r="A134" s="23">
        <v>4077</v>
      </c>
      <c r="B134" s="43" t="s">
        <v>110</v>
      </c>
      <c r="C134" s="56">
        <v>22</v>
      </c>
      <c r="D134" s="21" t="s">
        <v>362</v>
      </c>
      <c r="E134" s="21" t="s">
        <v>363</v>
      </c>
      <c r="F134" s="24" t="s">
        <v>10</v>
      </c>
      <c r="G134" s="83">
        <f t="shared" si="10"/>
        <v>130</v>
      </c>
      <c r="H134" s="84">
        <f t="shared" si="11"/>
        <v>265</v>
      </c>
      <c r="I134" s="8"/>
      <c r="J134" s="17">
        <v>10</v>
      </c>
      <c r="K134" s="17">
        <v>10</v>
      </c>
      <c r="L134" s="17">
        <v>20</v>
      </c>
      <c r="M134" s="17">
        <v>15</v>
      </c>
      <c r="N134" s="21">
        <v>15</v>
      </c>
      <c r="O134" s="17">
        <v>10</v>
      </c>
      <c r="P134" s="21">
        <v>5</v>
      </c>
      <c r="Q134" s="17">
        <v>15</v>
      </c>
      <c r="R134" s="17">
        <v>20</v>
      </c>
      <c r="S134" s="17">
        <v>20</v>
      </c>
      <c r="T134" s="93"/>
      <c r="U134" s="93"/>
      <c r="V134" s="17">
        <v>10</v>
      </c>
      <c r="W134" s="17">
        <v>10</v>
      </c>
      <c r="X134" s="21">
        <v>5</v>
      </c>
      <c r="Y134" s="17">
        <v>15</v>
      </c>
      <c r="Z134" s="21"/>
      <c r="AA134" s="17"/>
      <c r="AB134" s="21">
        <v>10</v>
      </c>
      <c r="AC134" s="17">
        <v>10</v>
      </c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21"/>
      <c r="AO134" s="21"/>
      <c r="AP134" s="17">
        <v>15</v>
      </c>
      <c r="AQ134" s="17"/>
      <c r="AR134" s="17"/>
      <c r="AS134" s="93"/>
      <c r="AT134" s="21"/>
      <c r="AU134" s="21"/>
      <c r="AV134" s="17"/>
      <c r="AW134" s="17"/>
      <c r="AX134" s="21"/>
      <c r="AY134" s="85"/>
      <c r="AZ134" s="17"/>
      <c r="BA134" s="17"/>
      <c r="BB134" s="21"/>
      <c r="BC134" s="17"/>
      <c r="BD134" s="17">
        <v>20</v>
      </c>
      <c r="BE134" s="17">
        <v>30</v>
      </c>
      <c r="BF134" s="54">
        <f t="shared" si="12"/>
        <v>19</v>
      </c>
      <c r="BG134" s="123">
        <f t="shared" si="13"/>
        <v>19</v>
      </c>
      <c r="BH134" s="126"/>
      <c r="BI134" s="124">
        <f t="shared" si="14"/>
        <v>1</v>
      </c>
      <c r="BJ134" s="127"/>
      <c r="BK134" s="130"/>
      <c r="BL134" s="130"/>
      <c r="BM134" s="130"/>
      <c r="BN134" s="125"/>
    </row>
    <row r="135" spans="1:66" ht="12.75" customHeight="1" x14ac:dyDescent="0.2">
      <c r="A135" s="23">
        <v>5108</v>
      </c>
      <c r="B135" s="43" t="s">
        <v>222</v>
      </c>
      <c r="C135" s="56">
        <v>35</v>
      </c>
      <c r="D135" s="21" t="s">
        <v>366</v>
      </c>
      <c r="E135" s="21" t="s">
        <v>359</v>
      </c>
      <c r="F135" s="24" t="s">
        <v>5</v>
      </c>
      <c r="G135" s="83">
        <f t="shared" si="10"/>
        <v>131</v>
      </c>
      <c r="H135" s="84">
        <f t="shared" si="11"/>
        <v>265</v>
      </c>
      <c r="I135" s="41"/>
      <c r="J135" s="17"/>
      <c r="K135" s="17">
        <v>45</v>
      </c>
      <c r="L135" s="17"/>
      <c r="M135" s="17"/>
      <c r="N135" s="21">
        <v>45</v>
      </c>
      <c r="O135" s="17">
        <v>50</v>
      </c>
      <c r="P135" s="21"/>
      <c r="Q135" s="17"/>
      <c r="R135" s="17"/>
      <c r="S135" s="17"/>
      <c r="T135" s="93"/>
      <c r="U135" s="93"/>
      <c r="V135" s="17"/>
      <c r="W135" s="17"/>
      <c r="X135" s="21"/>
      <c r="Y135" s="17">
        <v>40</v>
      </c>
      <c r="Z135" s="21"/>
      <c r="AA135" s="17"/>
      <c r="AB135" s="21"/>
      <c r="AC135" s="17"/>
      <c r="AD135" s="17"/>
      <c r="AE135" s="17"/>
      <c r="AF135" s="17"/>
      <c r="AG135" s="17">
        <v>35</v>
      </c>
      <c r="AH135" s="17"/>
      <c r="AI135" s="17"/>
      <c r="AJ135" s="17"/>
      <c r="AK135" s="17"/>
      <c r="AL135" s="17"/>
      <c r="AM135" s="17"/>
      <c r="AN135" s="21"/>
      <c r="AO135" s="21"/>
      <c r="AP135" s="17"/>
      <c r="AQ135" s="17"/>
      <c r="AR135" s="17"/>
      <c r="AS135" s="93"/>
      <c r="AT135" s="21"/>
      <c r="AU135" s="21">
        <v>20</v>
      </c>
      <c r="AV135" s="17"/>
      <c r="AW135" s="17"/>
      <c r="AX135" s="21">
        <v>30</v>
      </c>
      <c r="AY135" s="85"/>
      <c r="AZ135" s="17"/>
      <c r="BA135" s="17"/>
      <c r="BB135" s="21"/>
      <c r="BC135" s="17"/>
      <c r="BD135" s="17"/>
      <c r="BE135" s="17"/>
      <c r="BF135" s="54">
        <f t="shared" si="12"/>
        <v>7</v>
      </c>
      <c r="BG135" s="123">
        <f t="shared" si="13"/>
        <v>0</v>
      </c>
      <c r="BH135" s="124"/>
      <c r="BI135" s="124">
        <f t="shared" si="14"/>
        <v>0</v>
      </c>
      <c r="BJ135" s="127"/>
      <c r="BK135" s="129"/>
      <c r="BL135" s="129"/>
      <c r="BM135" s="129"/>
      <c r="BN135" s="125"/>
    </row>
    <row r="136" spans="1:66" ht="12.75" customHeight="1" x14ac:dyDescent="0.2">
      <c r="A136" s="23">
        <v>933</v>
      </c>
      <c r="B136" s="43" t="s">
        <v>80</v>
      </c>
      <c r="C136" s="56">
        <v>35</v>
      </c>
      <c r="D136" s="21" t="s">
        <v>250</v>
      </c>
      <c r="E136" s="21" t="s">
        <v>251</v>
      </c>
      <c r="F136" s="24" t="s">
        <v>5</v>
      </c>
      <c r="G136" s="83">
        <f t="shared" si="10"/>
        <v>132</v>
      </c>
      <c r="H136" s="84">
        <f t="shared" si="11"/>
        <v>260</v>
      </c>
      <c r="I136" s="9"/>
      <c r="J136" s="17">
        <v>30</v>
      </c>
      <c r="K136" s="17">
        <v>15</v>
      </c>
      <c r="L136" s="17"/>
      <c r="M136" s="17"/>
      <c r="N136" s="21"/>
      <c r="O136" s="17"/>
      <c r="P136" s="21">
        <v>25</v>
      </c>
      <c r="Q136" s="17">
        <v>25</v>
      </c>
      <c r="R136" s="17"/>
      <c r="S136" s="17"/>
      <c r="T136" s="93"/>
      <c r="U136" s="93"/>
      <c r="V136" s="17"/>
      <c r="W136" s="17"/>
      <c r="X136" s="21"/>
      <c r="Y136" s="17"/>
      <c r="Z136" s="21"/>
      <c r="AA136" s="17"/>
      <c r="AB136" s="21"/>
      <c r="AC136" s="17"/>
      <c r="AD136" s="17">
        <v>15</v>
      </c>
      <c r="AE136" s="17">
        <v>10</v>
      </c>
      <c r="AF136" s="17"/>
      <c r="AG136" s="17"/>
      <c r="AH136" s="17"/>
      <c r="AI136" s="17"/>
      <c r="AJ136" s="17"/>
      <c r="AK136" s="17"/>
      <c r="AL136" s="17"/>
      <c r="AM136" s="17"/>
      <c r="AN136" s="21">
        <v>25</v>
      </c>
      <c r="AO136" s="21">
        <v>40</v>
      </c>
      <c r="AP136" s="17"/>
      <c r="AQ136" s="17"/>
      <c r="AR136" s="17"/>
      <c r="AS136" s="93"/>
      <c r="AT136" s="21"/>
      <c r="AU136" s="21"/>
      <c r="AV136" s="17"/>
      <c r="AW136" s="17"/>
      <c r="AX136" s="21"/>
      <c r="AY136" s="85"/>
      <c r="AZ136" s="17">
        <v>20</v>
      </c>
      <c r="BA136" s="17">
        <v>20</v>
      </c>
      <c r="BB136" s="21">
        <v>20</v>
      </c>
      <c r="BC136" s="17">
        <v>15</v>
      </c>
      <c r="BD136" s="17"/>
      <c r="BE136" s="17"/>
      <c r="BF136" s="54">
        <f t="shared" si="12"/>
        <v>12</v>
      </c>
      <c r="BG136" s="123">
        <f t="shared" si="13"/>
        <v>12</v>
      </c>
      <c r="BH136" s="124"/>
      <c r="BI136" s="124">
        <f t="shared" si="14"/>
        <v>1</v>
      </c>
      <c r="BJ136" s="127"/>
      <c r="BK136" s="128"/>
      <c r="BL136" s="128"/>
      <c r="BM136" s="128"/>
      <c r="BN136" s="125"/>
    </row>
    <row r="137" spans="1:66" ht="12.75" customHeight="1" x14ac:dyDescent="0.2">
      <c r="A137" s="23">
        <v>1402</v>
      </c>
      <c r="B137" s="43" t="s">
        <v>84</v>
      </c>
      <c r="C137" s="56">
        <v>35</v>
      </c>
      <c r="D137" s="21" t="s">
        <v>42</v>
      </c>
      <c r="E137" s="21" t="s">
        <v>43</v>
      </c>
      <c r="F137" s="24" t="s">
        <v>5</v>
      </c>
      <c r="G137" s="83">
        <f t="shared" si="10"/>
        <v>133</v>
      </c>
      <c r="H137" s="84">
        <f t="shared" si="11"/>
        <v>255</v>
      </c>
      <c r="I137" s="8"/>
      <c r="J137" s="17"/>
      <c r="K137" s="17"/>
      <c r="L137" s="17"/>
      <c r="M137" s="17"/>
      <c r="N137" s="21"/>
      <c r="O137" s="17"/>
      <c r="P137" s="21"/>
      <c r="Q137" s="17"/>
      <c r="R137" s="17"/>
      <c r="S137" s="17"/>
      <c r="T137" s="93"/>
      <c r="U137" s="93"/>
      <c r="V137" s="17">
        <v>20</v>
      </c>
      <c r="W137" s="17">
        <v>15</v>
      </c>
      <c r="X137" s="21"/>
      <c r="Y137" s="17"/>
      <c r="Z137" s="21">
        <v>10</v>
      </c>
      <c r="AA137" s="17">
        <v>15</v>
      </c>
      <c r="AB137" s="21"/>
      <c r="AC137" s="17">
        <v>10</v>
      </c>
      <c r="AD137" s="17">
        <v>10</v>
      </c>
      <c r="AE137" s="17">
        <v>35</v>
      </c>
      <c r="AF137" s="17"/>
      <c r="AG137" s="17">
        <v>10</v>
      </c>
      <c r="AH137" s="17"/>
      <c r="AI137" s="17"/>
      <c r="AJ137" s="17"/>
      <c r="AK137" s="17"/>
      <c r="AL137" s="17"/>
      <c r="AM137" s="17"/>
      <c r="AN137" s="21"/>
      <c r="AO137" s="21">
        <v>35</v>
      </c>
      <c r="AP137" s="17"/>
      <c r="AQ137" s="17"/>
      <c r="AR137" s="17"/>
      <c r="AS137" s="93"/>
      <c r="AT137" s="21">
        <v>10</v>
      </c>
      <c r="AU137" s="21">
        <v>10</v>
      </c>
      <c r="AV137" s="17">
        <v>10</v>
      </c>
      <c r="AW137" s="17">
        <v>30</v>
      </c>
      <c r="AX137" s="21"/>
      <c r="AY137" s="85"/>
      <c r="AZ137" s="17"/>
      <c r="BA137" s="17"/>
      <c r="BB137" s="21"/>
      <c r="BC137" s="17"/>
      <c r="BD137" s="17"/>
      <c r="BE137" s="17">
        <v>35</v>
      </c>
      <c r="BF137" s="54">
        <f t="shared" si="12"/>
        <v>14</v>
      </c>
      <c r="BG137" s="123">
        <f t="shared" si="13"/>
        <v>14</v>
      </c>
      <c r="BH137" s="124">
        <f>SUM(BG137:BG143)</f>
        <v>96</v>
      </c>
      <c r="BI137" s="124">
        <f t="shared" si="14"/>
        <v>1</v>
      </c>
      <c r="BJ137" s="124">
        <f>SUM(BI137:BI143)</f>
        <v>6</v>
      </c>
      <c r="BK137" s="128"/>
      <c r="BL137" s="128"/>
      <c r="BM137" s="128"/>
      <c r="BN137" s="125">
        <f>AVERAGE(BH137/BJ137)</f>
        <v>16</v>
      </c>
    </row>
    <row r="138" spans="1:66" s="5" customFormat="1" ht="12.75" customHeight="1" x14ac:dyDescent="0.2">
      <c r="A138" s="23">
        <v>5105</v>
      </c>
      <c r="B138" s="43" t="s">
        <v>222</v>
      </c>
      <c r="C138" s="56">
        <v>35</v>
      </c>
      <c r="D138" s="21" t="s">
        <v>225</v>
      </c>
      <c r="E138" s="21" t="s">
        <v>161</v>
      </c>
      <c r="F138" s="24" t="s">
        <v>5</v>
      </c>
      <c r="G138" s="83">
        <f t="shared" si="10"/>
        <v>134</v>
      </c>
      <c r="H138" s="84">
        <f t="shared" si="11"/>
        <v>255</v>
      </c>
      <c r="I138" s="8"/>
      <c r="J138" s="17"/>
      <c r="K138" s="17"/>
      <c r="L138" s="17"/>
      <c r="M138" s="17"/>
      <c r="N138" s="21">
        <v>10</v>
      </c>
      <c r="O138" s="17">
        <v>10</v>
      </c>
      <c r="P138" s="21"/>
      <c r="Q138" s="17"/>
      <c r="R138" s="17"/>
      <c r="S138" s="17"/>
      <c r="T138" s="93"/>
      <c r="U138" s="93"/>
      <c r="V138" s="17">
        <v>15</v>
      </c>
      <c r="W138" s="17">
        <v>30</v>
      </c>
      <c r="X138" s="21">
        <v>15</v>
      </c>
      <c r="Y138" s="17">
        <v>10</v>
      </c>
      <c r="Z138" s="21"/>
      <c r="AA138" s="17"/>
      <c r="AB138" s="21">
        <v>30</v>
      </c>
      <c r="AC138" s="17">
        <v>20</v>
      </c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21">
        <v>20</v>
      </c>
      <c r="AO138" s="21">
        <v>20</v>
      </c>
      <c r="AP138" s="17"/>
      <c r="AQ138" s="17"/>
      <c r="AR138" s="17"/>
      <c r="AS138" s="93"/>
      <c r="AT138" s="21"/>
      <c r="AU138" s="21"/>
      <c r="AV138" s="17"/>
      <c r="AW138" s="17"/>
      <c r="AX138" s="21">
        <v>20</v>
      </c>
      <c r="AY138" s="85">
        <v>35</v>
      </c>
      <c r="AZ138" s="17"/>
      <c r="BA138" s="17"/>
      <c r="BB138" s="21"/>
      <c r="BC138" s="17"/>
      <c r="BD138" s="17"/>
      <c r="BE138" s="17">
        <v>20</v>
      </c>
      <c r="BF138" s="54">
        <f t="shared" si="12"/>
        <v>13</v>
      </c>
      <c r="BG138" s="123">
        <f t="shared" si="13"/>
        <v>13</v>
      </c>
      <c r="BH138" s="131"/>
      <c r="BI138" s="124">
        <f t="shared" si="14"/>
        <v>1</v>
      </c>
      <c r="BJ138" s="127"/>
      <c r="BK138" s="128"/>
      <c r="BL138" s="128"/>
      <c r="BM138" s="128"/>
      <c r="BN138" s="125"/>
    </row>
    <row r="139" spans="1:66" s="5" customFormat="1" ht="12.75" customHeight="1" x14ac:dyDescent="0.2">
      <c r="A139" s="23">
        <v>943</v>
      </c>
      <c r="B139" s="43" t="s">
        <v>80</v>
      </c>
      <c r="C139" s="56">
        <v>35</v>
      </c>
      <c r="D139" s="21" t="s">
        <v>294</v>
      </c>
      <c r="E139" s="21" t="s">
        <v>117</v>
      </c>
      <c r="F139" s="24" t="s">
        <v>5</v>
      </c>
      <c r="G139" s="83">
        <f t="shared" si="10"/>
        <v>135</v>
      </c>
      <c r="H139" s="84">
        <f t="shared" si="11"/>
        <v>250</v>
      </c>
      <c r="I139" s="9"/>
      <c r="J139" s="17"/>
      <c r="K139" s="17"/>
      <c r="L139" s="17"/>
      <c r="M139" s="17"/>
      <c r="N139" s="21"/>
      <c r="O139" s="17">
        <v>25</v>
      </c>
      <c r="P139" s="21"/>
      <c r="Q139" s="17"/>
      <c r="R139" s="17"/>
      <c r="S139" s="17"/>
      <c r="T139" s="93"/>
      <c r="U139" s="93"/>
      <c r="V139" s="17">
        <v>10</v>
      </c>
      <c r="W139" s="17">
        <v>15</v>
      </c>
      <c r="X139" s="21">
        <v>15</v>
      </c>
      <c r="Y139" s="17">
        <v>15</v>
      </c>
      <c r="Z139" s="21">
        <v>15</v>
      </c>
      <c r="AA139" s="17">
        <v>30</v>
      </c>
      <c r="AB139" s="21"/>
      <c r="AC139" s="17"/>
      <c r="AD139" s="17"/>
      <c r="AE139" s="17"/>
      <c r="AF139" s="17">
        <v>15</v>
      </c>
      <c r="AG139" s="17">
        <v>15</v>
      </c>
      <c r="AH139" s="17"/>
      <c r="AI139" s="17"/>
      <c r="AJ139" s="17"/>
      <c r="AK139" s="17"/>
      <c r="AL139" s="17"/>
      <c r="AM139" s="17"/>
      <c r="AN139" s="21"/>
      <c r="AO139" s="21">
        <v>10</v>
      </c>
      <c r="AP139" s="17"/>
      <c r="AQ139" s="17"/>
      <c r="AR139" s="17"/>
      <c r="AS139" s="93"/>
      <c r="AT139" s="21"/>
      <c r="AU139" s="21"/>
      <c r="AV139" s="17">
        <v>15</v>
      </c>
      <c r="AW139" s="17">
        <v>10</v>
      </c>
      <c r="AX139" s="21">
        <v>20</v>
      </c>
      <c r="AY139" s="85">
        <v>20</v>
      </c>
      <c r="AZ139" s="17"/>
      <c r="BA139" s="17"/>
      <c r="BB139" s="21"/>
      <c r="BC139" s="17"/>
      <c r="BD139" s="17">
        <v>10</v>
      </c>
      <c r="BE139" s="17">
        <v>10</v>
      </c>
      <c r="BF139" s="54">
        <f t="shared" si="12"/>
        <v>16</v>
      </c>
      <c r="BG139" s="123">
        <f t="shared" si="13"/>
        <v>16</v>
      </c>
      <c r="BH139" s="126"/>
      <c r="BI139" s="124">
        <f t="shared" si="14"/>
        <v>1</v>
      </c>
      <c r="BJ139" s="127"/>
      <c r="BK139" s="128"/>
      <c r="BL139" s="16"/>
      <c r="BM139" s="128"/>
      <c r="BN139" s="125"/>
    </row>
    <row r="140" spans="1:66" s="5" customFormat="1" ht="12.75" customHeight="1" x14ac:dyDescent="0.2">
      <c r="A140" s="23">
        <v>4076</v>
      </c>
      <c r="B140" s="43" t="s">
        <v>110</v>
      </c>
      <c r="C140" s="56">
        <v>22</v>
      </c>
      <c r="D140" s="21" t="s">
        <v>361</v>
      </c>
      <c r="E140" s="21" t="s">
        <v>13</v>
      </c>
      <c r="F140" s="24" t="s">
        <v>5</v>
      </c>
      <c r="G140" s="83">
        <f t="shared" si="10"/>
        <v>136</v>
      </c>
      <c r="H140" s="84">
        <f t="shared" si="11"/>
        <v>245</v>
      </c>
      <c r="I140" s="8"/>
      <c r="J140" s="17">
        <v>10</v>
      </c>
      <c r="K140" s="17">
        <v>10</v>
      </c>
      <c r="L140" s="17">
        <v>10</v>
      </c>
      <c r="M140" s="17">
        <v>10</v>
      </c>
      <c r="N140" s="21">
        <v>15</v>
      </c>
      <c r="O140" s="17">
        <v>10</v>
      </c>
      <c r="P140" s="21">
        <v>10</v>
      </c>
      <c r="Q140" s="17">
        <v>15</v>
      </c>
      <c r="R140" s="17">
        <v>10</v>
      </c>
      <c r="S140" s="17">
        <v>5</v>
      </c>
      <c r="T140" s="93"/>
      <c r="U140" s="93"/>
      <c r="V140" s="17">
        <v>10</v>
      </c>
      <c r="W140" s="17">
        <v>10</v>
      </c>
      <c r="X140" s="21">
        <v>5</v>
      </c>
      <c r="Y140" s="17">
        <v>15</v>
      </c>
      <c r="Z140" s="21"/>
      <c r="AA140" s="17"/>
      <c r="AB140" s="21">
        <v>10</v>
      </c>
      <c r="AC140" s="17">
        <v>10</v>
      </c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21"/>
      <c r="AO140" s="21"/>
      <c r="AP140" s="17">
        <v>10</v>
      </c>
      <c r="AQ140" s="17">
        <v>20</v>
      </c>
      <c r="AR140" s="17"/>
      <c r="AS140" s="93"/>
      <c r="AT140" s="21"/>
      <c r="AU140" s="21"/>
      <c r="AV140" s="17"/>
      <c r="AW140" s="17"/>
      <c r="AX140" s="21"/>
      <c r="AY140" s="85"/>
      <c r="AZ140" s="17"/>
      <c r="BA140" s="17"/>
      <c r="BB140" s="21"/>
      <c r="BC140" s="17"/>
      <c r="BD140" s="17">
        <v>20</v>
      </c>
      <c r="BE140" s="17">
        <v>30</v>
      </c>
      <c r="BF140" s="54">
        <f t="shared" si="12"/>
        <v>20</v>
      </c>
      <c r="BG140" s="123">
        <f t="shared" si="13"/>
        <v>20</v>
      </c>
      <c r="BH140" s="126"/>
      <c r="BI140" s="124">
        <f t="shared" si="14"/>
        <v>1</v>
      </c>
      <c r="BJ140" s="127"/>
      <c r="BK140" s="130"/>
      <c r="BL140" s="130"/>
      <c r="BM140" s="130"/>
      <c r="BN140" s="125"/>
    </row>
    <row r="141" spans="1:66" s="5" customFormat="1" ht="12.75" customHeight="1" x14ac:dyDescent="0.2">
      <c r="A141" s="23">
        <v>5306</v>
      </c>
      <c r="B141" s="43" t="s">
        <v>263</v>
      </c>
      <c r="C141" s="56">
        <v>35</v>
      </c>
      <c r="D141" s="21" t="s">
        <v>211</v>
      </c>
      <c r="E141" s="21" t="s">
        <v>192</v>
      </c>
      <c r="F141" s="24" t="s">
        <v>5</v>
      </c>
      <c r="G141" s="83">
        <f t="shared" si="10"/>
        <v>137</v>
      </c>
      <c r="H141" s="84">
        <f t="shared" si="11"/>
        <v>245</v>
      </c>
      <c r="I141" s="41"/>
      <c r="J141" s="17">
        <v>25</v>
      </c>
      <c r="K141" s="17">
        <v>20</v>
      </c>
      <c r="L141" s="17">
        <v>10</v>
      </c>
      <c r="M141" s="17">
        <v>10</v>
      </c>
      <c r="N141" s="21">
        <v>25</v>
      </c>
      <c r="O141" s="17">
        <v>20</v>
      </c>
      <c r="P141" s="21">
        <v>10</v>
      </c>
      <c r="Q141" s="17">
        <v>10</v>
      </c>
      <c r="R141" s="17">
        <v>10</v>
      </c>
      <c r="S141" s="17">
        <v>10</v>
      </c>
      <c r="T141" s="93"/>
      <c r="U141" s="93"/>
      <c r="V141" s="17">
        <v>10</v>
      </c>
      <c r="W141" s="17"/>
      <c r="X141" s="21"/>
      <c r="Y141" s="17"/>
      <c r="Z141" s="21"/>
      <c r="AA141" s="17"/>
      <c r="AB141" s="21"/>
      <c r="AC141" s="17"/>
      <c r="AD141" s="17"/>
      <c r="AE141" s="17"/>
      <c r="AF141" s="17"/>
      <c r="AG141" s="17"/>
      <c r="AH141" s="17"/>
      <c r="AI141" s="17">
        <v>25</v>
      </c>
      <c r="AJ141" s="17"/>
      <c r="AK141" s="17"/>
      <c r="AL141" s="17">
        <v>5</v>
      </c>
      <c r="AM141" s="17">
        <v>15</v>
      </c>
      <c r="AN141" s="21">
        <v>15</v>
      </c>
      <c r="AO141" s="21">
        <v>15</v>
      </c>
      <c r="AP141" s="17"/>
      <c r="AQ141" s="17"/>
      <c r="AR141" s="17">
        <v>10</v>
      </c>
      <c r="AS141" s="93"/>
      <c r="AT141" s="21"/>
      <c r="AU141" s="21"/>
      <c r="AV141" s="17"/>
      <c r="AW141" s="17"/>
      <c r="AX141" s="21"/>
      <c r="AY141" s="85"/>
      <c r="AZ141" s="17"/>
      <c r="BA141" s="17"/>
      <c r="BB141" s="21"/>
      <c r="BC141" s="17"/>
      <c r="BD141" s="17"/>
      <c r="BE141" s="17"/>
      <c r="BF141" s="54">
        <f t="shared" si="12"/>
        <v>17</v>
      </c>
      <c r="BG141" s="123">
        <f t="shared" si="13"/>
        <v>17</v>
      </c>
      <c r="BH141" s="126"/>
      <c r="BI141" s="124">
        <f t="shared" si="14"/>
        <v>1</v>
      </c>
      <c r="BJ141" s="127"/>
      <c r="BK141" s="130"/>
      <c r="BL141" s="130"/>
      <c r="BM141" s="130"/>
      <c r="BN141" s="125"/>
    </row>
    <row r="142" spans="1:66" s="5" customFormat="1" ht="12.75" customHeight="1" x14ac:dyDescent="0.2">
      <c r="A142" s="23">
        <v>4068</v>
      </c>
      <c r="B142" s="43" t="s">
        <v>110</v>
      </c>
      <c r="C142" s="56">
        <v>22</v>
      </c>
      <c r="D142" s="21" t="s">
        <v>331</v>
      </c>
      <c r="E142" s="21" t="s">
        <v>332</v>
      </c>
      <c r="F142" s="24" t="s">
        <v>10</v>
      </c>
      <c r="G142" s="83">
        <f t="shared" si="10"/>
        <v>138</v>
      </c>
      <c r="H142" s="84">
        <f t="shared" si="11"/>
        <v>245</v>
      </c>
      <c r="I142" s="41"/>
      <c r="J142" s="17"/>
      <c r="K142" s="17">
        <v>25</v>
      </c>
      <c r="L142" s="17"/>
      <c r="M142" s="17"/>
      <c r="N142" s="21">
        <v>15</v>
      </c>
      <c r="O142" s="17">
        <v>15</v>
      </c>
      <c r="P142" s="21"/>
      <c r="Q142" s="17">
        <v>15</v>
      </c>
      <c r="R142" s="17"/>
      <c r="S142" s="17"/>
      <c r="T142" s="93"/>
      <c r="U142" s="93"/>
      <c r="V142" s="17"/>
      <c r="W142" s="17"/>
      <c r="X142" s="21"/>
      <c r="Y142" s="17">
        <v>10</v>
      </c>
      <c r="Z142" s="21"/>
      <c r="AA142" s="17">
        <v>10</v>
      </c>
      <c r="AB142" s="21"/>
      <c r="AC142" s="17">
        <v>15</v>
      </c>
      <c r="AD142" s="17"/>
      <c r="AE142" s="17"/>
      <c r="AF142" s="17"/>
      <c r="AG142" s="17"/>
      <c r="AH142" s="17"/>
      <c r="AI142" s="17">
        <v>15</v>
      </c>
      <c r="AJ142" s="17"/>
      <c r="AK142" s="17">
        <v>5</v>
      </c>
      <c r="AL142" s="17"/>
      <c r="AM142" s="17"/>
      <c r="AN142" s="21"/>
      <c r="AO142" s="21">
        <v>30</v>
      </c>
      <c r="AP142" s="17"/>
      <c r="AQ142" s="17">
        <v>15</v>
      </c>
      <c r="AR142" s="17"/>
      <c r="AS142" s="93"/>
      <c r="AT142" s="21"/>
      <c r="AU142" s="21">
        <v>15</v>
      </c>
      <c r="AV142" s="17"/>
      <c r="AW142" s="17"/>
      <c r="AX142" s="21"/>
      <c r="AY142" s="85">
        <v>20</v>
      </c>
      <c r="AZ142" s="17">
        <v>10</v>
      </c>
      <c r="BA142" s="17">
        <v>10</v>
      </c>
      <c r="BB142" s="21"/>
      <c r="BC142" s="17">
        <v>20</v>
      </c>
      <c r="BD142" s="17"/>
      <c r="BE142" s="17"/>
      <c r="BF142" s="54">
        <f t="shared" si="12"/>
        <v>16</v>
      </c>
      <c r="BG142" s="123">
        <f t="shared" si="13"/>
        <v>16</v>
      </c>
      <c r="BH142" s="126"/>
      <c r="BI142" s="124">
        <f t="shared" si="14"/>
        <v>1</v>
      </c>
      <c r="BJ142" s="127"/>
      <c r="BK142" s="128"/>
      <c r="BL142" s="128"/>
      <c r="BM142" s="128"/>
      <c r="BN142" s="125"/>
    </row>
    <row r="143" spans="1:66" s="5" customFormat="1" ht="12.75" customHeight="1" x14ac:dyDescent="0.2">
      <c r="A143" s="23">
        <v>5101</v>
      </c>
      <c r="B143" s="43" t="s">
        <v>222</v>
      </c>
      <c r="C143" s="56">
        <v>35</v>
      </c>
      <c r="D143" s="21" t="s">
        <v>223</v>
      </c>
      <c r="E143" s="21" t="s">
        <v>203</v>
      </c>
      <c r="F143" s="24" t="s">
        <v>5</v>
      </c>
      <c r="G143" s="83">
        <f t="shared" si="10"/>
        <v>139</v>
      </c>
      <c r="H143" s="84">
        <f t="shared" si="11"/>
        <v>245</v>
      </c>
      <c r="I143" s="8"/>
      <c r="J143" s="17"/>
      <c r="K143" s="17"/>
      <c r="L143" s="17"/>
      <c r="M143" s="17"/>
      <c r="N143" s="21">
        <v>20</v>
      </c>
      <c r="O143" s="17"/>
      <c r="P143" s="21"/>
      <c r="Q143" s="17"/>
      <c r="R143" s="17"/>
      <c r="S143" s="17"/>
      <c r="T143" s="93"/>
      <c r="U143" s="93"/>
      <c r="V143" s="17"/>
      <c r="W143" s="17">
        <v>25</v>
      </c>
      <c r="X143" s="21"/>
      <c r="Y143" s="17"/>
      <c r="Z143" s="21">
        <v>40</v>
      </c>
      <c r="AA143" s="17">
        <v>35</v>
      </c>
      <c r="AB143" s="21"/>
      <c r="AC143" s="17"/>
      <c r="AD143" s="17"/>
      <c r="AE143" s="17"/>
      <c r="AF143" s="17">
        <v>25</v>
      </c>
      <c r="AG143" s="17">
        <v>35</v>
      </c>
      <c r="AH143" s="17"/>
      <c r="AI143" s="17"/>
      <c r="AJ143" s="17"/>
      <c r="AK143" s="17"/>
      <c r="AL143" s="17"/>
      <c r="AM143" s="17"/>
      <c r="AN143" s="21"/>
      <c r="AO143" s="21"/>
      <c r="AP143" s="17"/>
      <c r="AQ143" s="17"/>
      <c r="AR143" s="17"/>
      <c r="AS143" s="93"/>
      <c r="AT143" s="21"/>
      <c r="AU143" s="21"/>
      <c r="AV143" s="17">
        <v>30</v>
      </c>
      <c r="AW143" s="17">
        <v>35</v>
      </c>
      <c r="AX143" s="21"/>
      <c r="AY143" s="85"/>
      <c r="AZ143" s="17"/>
      <c r="BA143" s="17"/>
      <c r="BB143" s="21"/>
      <c r="BC143" s="17"/>
      <c r="BD143" s="17"/>
      <c r="BE143" s="17"/>
      <c r="BF143" s="54">
        <f t="shared" si="12"/>
        <v>8</v>
      </c>
      <c r="BG143" s="123">
        <f t="shared" si="13"/>
        <v>0</v>
      </c>
      <c r="BH143" s="124">
        <f>SUM(BG143:BG153)</f>
        <v>173</v>
      </c>
      <c r="BI143" s="124">
        <f t="shared" si="14"/>
        <v>0</v>
      </c>
      <c r="BJ143" s="124">
        <f>SUM(BI143:BI153)</f>
        <v>10</v>
      </c>
      <c r="BK143" s="16"/>
      <c r="BL143" s="16"/>
      <c r="BM143" s="16"/>
      <c r="BN143" s="125">
        <f>AVERAGE(BH143/BJ143)</f>
        <v>17.3</v>
      </c>
    </row>
    <row r="144" spans="1:66" s="5" customFormat="1" ht="12.75" customHeight="1" x14ac:dyDescent="0.2">
      <c r="A144" s="23">
        <v>2704</v>
      </c>
      <c r="B144" s="43" t="s">
        <v>88</v>
      </c>
      <c r="C144" s="56">
        <v>35</v>
      </c>
      <c r="D144" s="21" t="s">
        <v>159</v>
      </c>
      <c r="E144" s="21" t="s">
        <v>193</v>
      </c>
      <c r="F144" s="24" t="s">
        <v>5</v>
      </c>
      <c r="G144" s="83">
        <f t="shared" si="10"/>
        <v>140</v>
      </c>
      <c r="H144" s="84">
        <f t="shared" si="11"/>
        <v>240</v>
      </c>
      <c r="I144" s="41"/>
      <c r="J144" s="17"/>
      <c r="K144" s="17"/>
      <c r="L144" s="17"/>
      <c r="M144" s="17"/>
      <c r="N144" s="21"/>
      <c r="O144" s="17"/>
      <c r="P144" s="21"/>
      <c r="Q144" s="17"/>
      <c r="R144" s="17"/>
      <c r="S144" s="17"/>
      <c r="T144" s="93"/>
      <c r="U144" s="93"/>
      <c r="V144" s="17">
        <v>15</v>
      </c>
      <c r="W144" s="17">
        <v>20</v>
      </c>
      <c r="X144" s="21"/>
      <c r="Y144" s="17"/>
      <c r="Z144" s="21"/>
      <c r="AA144" s="17"/>
      <c r="AB144" s="21"/>
      <c r="AC144" s="17"/>
      <c r="AD144" s="17"/>
      <c r="AE144" s="17"/>
      <c r="AF144" s="17"/>
      <c r="AG144" s="17"/>
      <c r="AH144" s="17">
        <v>25</v>
      </c>
      <c r="AI144" s="17">
        <v>20</v>
      </c>
      <c r="AJ144" s="17">
        <v>5</v>
      </c>
      <c r="AK144" s="17"/>
      <c r="AL144" s="17"/>
      <c r="AM144" s="17"/>
      <c r="AN144" s="21"/>
      <c r="AO144" s="21"/>
      <c r="AP144" s="17">
        <v>15</v>
      </c>
      <c r="AQ144" s="17">
        <v>20</v>
      </c>
      <c r="AR144" s="17">
        <v>20</v>
      </c>
      <c r="AS144" s="93"/>
      <c r="AT144" s="21"/>
      <c r="AU144" s="21"/>
      <c r="AV144" s="17"/>
      <c r="AW144" s="17"/>
      <c r="AX144" s="21"/>
      <c r="AY144" s="85"/>
      <c r="AZ144" s="17"/>
      <c r="BA144" s="17"/>
      <c r="BB144" s="21">
        <v>15</v>
      </c>
      <c r="BC144" s="17">
        <v>15</v>
      </c>
      <c r="BD144" s="17">
        <v>30</v>
      </c>
      <c r="BE144" s="17">
        <v>40</v>
      </c>
      <c r="BF144" s="54">
        <f t="shared" si="12"/>
        <v>12</v>
      </c>
      <c r="BG144" s="123">
        <f t="shared" si="13"/>
        <v>12</v>
      </c>
      <c r="BH144" s="126"/>
      <c r="BI144" s="124">
        <f t="shared" si="14"/>
        <v>1</v>
      </c>
      <c r="BJ144" s="127"/>
      <c r="BK144" s="128"/>
      <c r="BL144" s="128"/>
      <c r="BM144" s="128"/>
      <c r="BN144" s="125"/>
    </row>
    <row r="145" spans="1:66" s="5" customFormat="1" ht="12.75" customHeight="1" x14ac:dyDescent="0.2">
      <c r="A145" s="23">
        <v>2301</v>
      </c>
      <c r="B145" s="43" t="s">
        <v>86</v>
      </c>
      <c r="C145" s="56">
        <v>35</v>
      </c>
      <c r="D145" s="21" t="s">
        <v>23</v>
      </c>
      <c r="E145" s="21" t="s">
        <v>26</v>
      </c>
      <c r="F145" s="24" t="s">
        <v>5</v>
      </c>
      <c r="G145" s="83">
        <f t="shared" si="10"/>
        <v>141</v>
      </c>
      <c r="H145" s="84">
        <f t="shared" si="11"/>
        <v>235</v>
      </c>
      <c r="I145" s="8"/>
      <c r="J145" s="17"/>
      <c r="K145" s="17">
        <v>15</v>
      </c>
      <c r="L145" s="17">
        <v>20</v>
      </c>
      <c r="M145" s="17">
        <v>20</v>
      </c>
      <c r="N145" s="21"/>
      <c r="O145" s="17"/>
      <c r="P145" s="21"/>
      <c r="Q145" s="17">
        <v>10</v>
      </c>
      <c r="R145" s="17"/>
      <c r="S145" s="17">
        <v>10</v>
      </c>
      <c r="T145" s="93"/>
      <c r="U145" s="93"/>
      <c r="V145" s="17"/>
      <c r="W145" s="17"/>
      <c r="X145" s="21"/>
      <c r="Y145" s="17"/>
      <c r="Z145" s="21"/>
      <c r="AA145" s="17"/>
      <c r="AB145" s="21"/>
      <c r="AC145" s="17"/>
      <c r="AD145" s="17"/>
      <c r="AE145" s="17">
        <v>20</v>
      </c>
      <c r="AF145" s="17"/>
      <c r="AG145" s="17"/>
      <c r="AH145" s="17"/>
      <c r="AI145" s="17">
        <v>15</v>
      </c>
      <c r="AJ145" s="17"/>
      <c r="AK145" s="17"/>
      <c r="AL145" s="17"/>
      <c r="AM145" s="17">
        <v>15</v>
      </c>
      <c r="AN145" s="21">
        <v>10</v>
      </c>
      <c r="AO145" s="21">
        <v>25</v>
      </c>
      <c r="AP145" s="17"/>
      <c r="AQ145" s="17">
        <v>15</v>
      </c>
      <c r="AR145" s="17"/>
      <c r="AS145" s="93"/>
      <c r="AT145" s="21"/>
      <c r="AU145" s="21"/>
      <c r="AV145" s="17"/>
      <c r="AW145" s="17">
        <v>15</v>
      </c>
      <c r="AX145" s="21"/>
      <c r="AY145" s="85"/>
      <c r="AZ145" s="17">
        <v>10</v>
      </c>
      <c r="BA145" s="17">
        <v>15</v>
      </c>
      <c r="BB145" s="21"/>
      <c r="BC145" s="17">
        <v>20</v>
      </c>
      <c r="BD145" s="17"/>
      <c r="BE145" s="17"/>
      <c r="BF145" s="54">
        <f t="shared" si="12"/>
        <v>15</v>
      </c>
      <c r="BG145" s="123">
        <f t="shared" si="13"/>
        <v>15</v>
      </c>
      <c r="BH145" s="124">
        <f>SUM(BG145:BG156)</f>
        <v>188</v>
      </c>
      <c r="BI145" s="124">
        <f t="shared" si="14"/>
        <v>1</v>
      </c>
      <c r="BJ145" s="124">
        <f>SUM(BI145:BI156)</f>
        <v>11</v>
      </c>
      <c r="BK145" s="128"/>
      <c r="BL145" s="128"/>
      <c r="BM145" s="128"/>
      <c r="BN145" s="125">
        <f>AVERAGE(BH145/BJ145)</f>
        <v>17.09090909090909</v>
      </c>
    </row>
    <row r="146" spans="1:66" s="5" customFormat="1" ht="12.75" customHeight="1" x14ac:dyDescent="0.2">
      <c r="A146" s="23">
        <v>2201</v>
      </c>
      <c r="B146" s="43" t="s">
        <v>85</v>
      </c>
      <c r="C146" s="56">
        <v>35</v>
      </c>
      <c r="D146" s="21" t="s">
        <v>51</v>
      </c>
      <c r="E146" s="21" t="s">
        <v>52</v>
      </c>
      <c r="F146" s="24" t="s">
        <v>5</v>
      </c>
      <c r="G146" s="83">
        <f t="shared" si="10"/>
        <v>142</v>
      </c>
      <c r="H146" s="84">
        <f t="shared" si="11"/>
        <v>235</v>
      </c>
      <c r="I146" s="41"/>
      <c r="J146" s="17"/>
      <c r="K146" s="17"/>
      <c r="L146" s="17"/>
      <c r="M146" s="17">
        <v>15</v>
      </c>
      <c r="N146" s="21"/>
      <c r="O146" s="17"/>
      <c r="P146" s="21"/>
      <c r="Q146" s="17"/>
      <c r="R146" s="17"/>
      <c r="S146" s="17"/>
      <c r="T146" s="93"/>
      <c r="U146" s="93"/>
      <c r="V146" s="17"/>
      <c r="W146" s="17">
        <v>20</v>
      </c>
      <c r="X146" s="21"/>
      <c r="Y146" s="17"/>
      <c r="Z146" s="21"/>
      <c r="AA146" s="17">
        <v>20</v>
      </c>
      <c r="AB146" s="21"/>
      <c r="AC146" s="17"/>
      <c r="AD146" s="17"/>
      <c r="AE146" s="17">
        <v>20</v>
      </c>
      <c r="AF146" s="17"/>
      <c r="AG146" s="17"/>
      <c r="AH146" s="17"/>
      <c r="AI146" s="17"/>
      <c r="AJ146" s="17">
        <v>20</v>
      </c>
      <c r="AK146" s="17"/>
      <c r="AL146" s="17"/>
      <c r="AM146" s="17">
        <v>10</v>
      </c>
      <c r="AN146" s="21">
        <v>15</v>
      </c>
      <c r="AO146" s="21">
        <v>15</v>
      </c>
      <c r="AP146" s="17">
        <v>20</v>
      </c>
      <c r="AQ146" s="17"/>
      <c r="AR146" s="17"/>
      <c r="AS146" s="93"/>
      <c r="AT146" s="21"/>
      <c r="AU146" s="21"/>
      <c r="AV146" s="17"/>
      <c r="AW146" s="17"/>
      <c r="AX146" s="21"/>
      <c r="AY146" s="85"/>
      <c r="AZ146" s="17">
        <v>25</v>
      </c>
      <c r="BA146" s="17">
        <v>30</v>
      </c>
      <c r="BB146" s="21"/>
      <c r="BC146" s="17"/>
      <c r="BD146" s="17"/>
      <c r="BE146" s="17">
        <v>25</v>
      </c>
      <c r="BF146" s="54">
        <f t="shared" si="12"/>
        <v>12</v>
      </c>
      <c r="BG146" s="123">
        <f t="shared" si="13"/>
        <v>12</v>
      </c>
      <c r="BH146" s="124">
        <f>SUM(BG146:BG150)</f>
        <v>94</v>
      </c>
      <c r="BI146" s="124">
        <f t="shared" si="14"/>
        <v>1</v>
      </c>
      <c r="BJ146" s="124">
        <f>SUM(BI146:BI150)</f>
        <v>5</v>
      </c>
      <c r="BK146" s="128"/>
      <c r="BL146" s="128"/>
      <c r="BM146" s="128"/>
      <c r="BN146" s="125">
        <f>AVERAGE(BH146/BJ146)</f>
        <v>18.8</v>
      </c>
    </row>
    <row r="147" spans="1:66" s="5" customFormat="1" ht="12.75" customHeight="1" x14ac:dyDescent="0.2">
      <c r="A147" s="23">
        <v>5344</v>
      </c>
      <c r="B147" s="43" t="s">
        <v>263</v>
      </c>
      <c r="C147" s="56">
        <v>35</v>
      </c>
      <c r="D147" s="21" t="s">
        <v>210</v>
      </c>
      <c r="E147" s="21" t="s">
        <v>367</v>
      </c>
      <c r="F147" s="24" t="s">
        <v>105</v>
      </c>
      <c r="G147" s="83">
        <f t="shared" si="10"/>
        <v>143</v>
      </c>
      <c r="H147" s="84">
        <f t="shared" si="11"/>
        <v>230</v>
      </c>
      <c r="I147" s="9"/>
      <c r="J147" s="17">
        <v>10</v>
      </c>
      <c r="K147" s="17">
        <v>5</v>
      </c>
      <c r="L147" s="17">
        <v>15</v>
      </c>
      <c r="M147" s="17">
        <v>5</v>
      </c>
      <c r="N147" s="21">
        <v>5</v>
      </c>
      <c r="O147" s="17">
        <v>5</v>
      </c>
      <c r="P147" s="21">
        <v>5</v>
      </c>
      <c r="Q147" s="17">
        <v>5</v>
      </c>
      <c r="R147" s="17">
        <v>5</v>
      </c>
      <c r="S147" s="17">
        <v>5</v>
      </c>
      <c r="T147" s="93"/>
      <c r="U147" s="93"/>
      <c r="V147" s="17"/>
      <c r="W147" s="17"/>
      <c r="X147" s="21">
        <v>10</v>
      </c>
      <c r="Y147" s="17">
        <v>5</v>
      </c>
      <c r="Z147" s="21">
        <v>10</v>
      </c>
      <c r="AA147" s="17">
        <v>15</v>
      </c>
      <c r="AB147" s="21">
        <v>10</v>
      </c>
      <c r="AC147" s="17"/>
      <c r="AD147" s="17">
        <v>15</v>
      </c>
      <c r="AE147" s="17">
        <v>10</v>
      </c>
      <c r="AF147" s="17"/>
      <c r="AG147" s="17"/>
      <c r="AH147" s="17">
        <v>5</v>
      </c>
      <c r="AI147" s="17">
        <v>10</v>
      </c>
      <c r="AJ147" s="17">
        <v>5</v>
      </c>
      <c r="AK147" s="17">
        <v>10</v>
      </c>
      <c r="AL147" s="17">
        <v>5</v>
      </c>
      <c r="AM147" s="17">
        <v>15</v>
      </c>
      <c r="AN147" s="21"/>
      <c r="AO147" s="21"/>
      <c r="AP147" s="17"/>
      <c r="AQ147" s="17"/>
      <c r="AR147" s="17"/>
      <c r="AS147" s="93"/>
      <c r="AT147" s="21"/>
      <c r="AU147" s="21">
        <v>5</v>
      </c>
      <c r="AV147" s="17"/>
      <c r="AW147" s="17"/>
      <c r="AX147" s="21"/>
      <c r="AY147" s="85"/>
      <c r="AZ147" s="17">
        <v>10</v>
      </c>
      <c r="BA147" s="17">
        <v>5</v>
      </c>
      <c r="BB147" s="21"/>
      <c r="BC147" s="17"/>
      <c r="BD147" s="17">
        <v>10</v>
      </c>
      <c r="BE147" s="17">
        <v>10</v>
      </c>
      <c r="BF147" s="54">
        <f t="shared" si="12"/>
        <v>28</v>
      </c>
      <c r="BG147" s="123">
        <f t="shared" si="13"/>
        <v>28</v>
      </c>
      <c r="BH147" s="131"/>
      <c r="BI147" s="124">
        <f t="shared" si="14"/>
        <v>1</v>
      </c>
      <c r="BJ147" s="127"/>
      <c r="BK147" s="128"/>
      <c r="BL147" s="128"/>
      <c r="BM147" s="128"/>
      <c r="BN147" s="125"/>
    </row>
    <row r="148" spans="1:66" s="5" customFormat="1" ht="12.75" customHeight="1" x14ac:dyDescent="0.2">
      <c r="A148" s="23">
        <v>3532</v>
      </c>
      <c r="B148" s="43" t="s">
        <v>91</v>
      </c>
      <c r="C148" s="56">
        <v>35</v>
      </c>
      <c r="D148" s="21" t="s">
        <v>175</v>
      </c>
      <c r="E148" s="21" t="s">
        <v>176</v>
      </c>
      <c r="F148" s="24" t="s">
        <v>5</v>
      </c>
      <c r="G148" s="83">
        <f t="shared" si="10"/>
        <v>144</v>
      </c>
      <c r="H148" s="84">
        <f t="shared" si="11"/>
        <v>230</v>
      </c>
      <c r="I148" s="8"/>
      <c r="J148" s="17">
        <v>10</v>
      </c>
      <c r="K148" s="17">
        <v>10</v>
      </c>
      <c r="L148" s="17">
        <v>15</v>
      </c>
      <c r="M148" s="17">
        <v>15</v>
      </c>
      <c r="N148" s="21"/>
      <c r="O148" s="17">
        <v>10</v>
      </c>
      <c r="P148" s="21"/>
      <c r="Q148" s="17">
        <v>15</v>
      </c>
      <c r="R148" s="17"/>
      <c r="S148" s="17">
        <v>15</v>
      </c>
      <c r="T148" s="93"/>
      <c r="U148" s="93"/>
      <c r="V148" s="17"/>
      <c r="W148" s="17"/>
      <c r="X148" s="21">
        <v>10</v>
      </c>
      <c r="Y148" s="17">
        <v>15</v>
      </c>
      <c r="Z148" s="21"/>
      <c r="AA148" s="17">
        <v>10</v>
      </c>
      <c r="AB148" s="21"/>
      <c r="AC148" s="17"/>
      <c r="AD148" s="17">
        <v>15</v>
      </c>
      <c r="AE148" s="17">
        <v>25</v>
      </c>
      <c r="AF148" s="17"/>
      <c r="AG148" s="17">
        <v>10</v>
      </c>
      <c r="AH148" s="17">
        <v>10</v>
      </c>
      <c r="AI148" s="17">
        <v>15</v>
      </c>
      <c r="AJ148" s="17"/>
      <c r="AK148" s="17"/>
      <c r="AL148" s="17"/>
      <c r="AM148" s="17"/>
      <c r="AN148" s="21"/>
      <c r="AO148" s="21"/>
      <c r="AP148" s="17"/>
      <c r="AQ148" s="17"/>
      <c r="AR148" s="17"/>
      <c r="AS148" s="93"/>
      <c r="AT148" s="21"/>
      <c r="AU148" s="21"/>
      <c r="AV148" s="17">
        <v>15</v>
      </c>
      <c r="AW148" s="17">
        <v>15</v>
      </c>
      <c r="AX148" s="21"/>
      <c r="AY148" s="85"/>
      <c r="AZ148" s="17"/>
      <c r="BA148" s="17"/>
      <c r="BB148" s="21"/>
      <c r="BC148" s="17"/>
      <c r="BD148" s="17"/>
      <c r="BE148" s="17"/>
      <c r="BF148" s="54">
        <f t="shared" si="12"/>
        <v>17</v>
      </c>
      <c r="BG148" s="123">
        <f t="shared" si="13"/>
        <v>17</v>
      </c>
      <c r="BH148" s="131"/>
      <c r="BI148" s="124">
        <f t="shared" si="14"/>
        <v>1</v>
      </c>
      <c r="BJ148" s="127"/>
      <c r="BK148" s="128"/>
      <c r="BL148" s="128"/>
      <c r="BM148" s="128"/>
      <c r="BN148" s="125"/>
    </row>
    <row r="149" spans="1:66" s="5" customFormat="1" ht="12.75" customHeight="1" x14ac:dyDescent="0.2">
      <c r="A149" s="23">
        <v>3539</v>
      </c>
      <c r="B149" s="43" t="s">
        <v>91</v>
      </c>
      <c r="C149" s="56">
        <v>35</v>
      </c>
      <c r="D149" s="21" t="s">
        <v>206</v>
      </c>
      <c r="E149" s="21" t="s">
        <v>16</v>
      </c>
      <c r="F149" s="24" t="s">
        <v>5</v>
      </c>
      <c r="G149" s="83">
        <f t="shared" si="10"/>
        <v>145</v>
      </c>
      <c r="H149" s="84">
        <f t="shared" si="11"/>
        <v>230</v>
      </c>
      <c r="I149" s="8"/>
      <c r="J149" s="17"/>
      <c r="K149" s="17"/>
      <c r="L149" s="17">
        <v>25</v>
      </c>
      <c r="M149" s="17">
        <v>20</v>
      </c>
      <c r="N149" s="21">
        <v>15</v>
      </c>
      <c r="O149" s="17">
        <v>15</v>
      </c>
      <c r="P149" s="21">
        <v>15</v>
      </c>
      <c r="Q149" s="17">
        <v>15</v>
      </c>
      <c r="R149" s="17">
        <v>15</v>
      </c>
      <c r="S149" s="17"/>
      <c r="T149" s="93"/>
      <c r="U149" s="93"/>
      <c r="V149" s="17"/>
      <c r="W149" s="17"/>
      <c r="X149" s="21">
        <v>15</v>
      </c>
      <c r="Y149" s="17">
        <v>10</v>
      </c>
      <c r="Z149" s="21"/>
      <c r="AA149" s="17">
        <v>20</v>
      </c>
      <c r="AB149" s="21"/>
      <c r="AC149" s="17"/>
      <c r="AD149" s="17">
        <v>10</v>
      </c>
      <c r="AE149" s="17">
        <v>10</v>
      </c>
      <c r="AF149" s="17"/>
      <c r="AG149" s="17"/>
      <c r="AH149" s="17"/>
      <c r="AI149" s="17">
        <v>5</v>
      </c>
      <c r="AJ149" s="17"/>
      <c r="AK149" s="17"/>
      <c r="AL149" s="17">
        <v>15</v>
      </c>
      <c r="AM149" s="17"/>
      <c r="AN149" s="21"/>
      <c r="AO149" s="21"/>
      <c r="AP149" s="17"/>
      <c r="AQ149" s="17"/>
      <c r="AR149" s="17"/>
      <c r="AS149" s="93"/>
      <c r="AT149" s="21"/>
      <c r="AU149" s="21"/>
      <c r="AV149" s="17"/>
      <c r="AW149" s="17"/>
      <c r="AX149" s="21"/>
      <c r="AY149" s="85"/>
      <c r="AZ149" s="17"/>
      <c r="BA149" s="17">
        <v>15</v>
      </c>
      <c r="BB149" s="21"/>
      <c r="BC149" s="17"/>
      <c r="BD149" s="17"/>
      <c r="BE149" s="17">
        <v>10</v>
      </c>
      <c r="BF149" s="54">
        <f t="shared" si="12"/>
        <v>16</v>
      </c>
      <c r="BG149" s="123">
        <f t="shared" si="13"/>
        <v>16</v>
      </c>
      <c r="BH149" s="126"/>
      <c r="BI149" s="124">
        <f t="shared" si="14"/>
        <v>1</v>
      </c>
      <c r="BJ149" s="127"/>
      <c r="BK149" s="128"/>
      <c r="BL149" s="128"/>
      <c r="BM149" s="128"/>
      <c r="BN149" s="125"/>
    </row>
    <row r="150" spans="1:66" ht="12.75" customHeight="1" x14ac:dyDescent="0.2">
      <c r="A150" s="23">
        <v>4320</v>
      </c>
      <c r="B150" s="43" t="s">
        <v>124</v>
      </c>
      <c r="C150" s="56">
        <v>35</v>
      </c>
      <c r="D150" s="21" t="s">
        <v>274</v>
      </c>
      <c r="E150" s="21" t="s">
        <v>200</v>
      </c>
      <c r="F150" s="24" t="s">
        <v>5</v>
      </c>
      <c r="G150" s="83">
        <f t="shared" si="10"/>
        <v>146</v>
      </c>
      <c r="H150" s="84">
        <f t="shared" si="11"/>
        <v>225</v>
      </c>
      <c r="I150" s="8"/>
      <c r="J150" s="17">
        <v>10</v>
      </c>
      <c r="K150" s="17">
        <v>10</v>
      </c>
      <c r="L150" s="17">
        <v>10</v>
      </c>
      <c r="M150" s="17">
        <v>10</v>
      </c>
      <c r="N150" s="21">
        <v>5</v>
      </c>
      <c r="O150" s="17">
        <v>10</v>
      </c>
      <c r="P150" s="21"/>
      <c r="Q150" s="17"/>
      <c r="R150" s="17">
        <v>20</v>
      </c>
      <c r="S150" s="17">
        <v>15</v>
      </c>
      <c r="T150" s="93"/>
      <c r="U150" s="93"/>
      <c r="V150" s="17"/>
      <c r="W150" s="17"/>
      <c r="X150" s="21">
        <v>5</v>
      </c>
      <c r="Y150" s="17">
        <v>15</v>
      </c>
      <c r="Z150" s="21">
        <v>15</v>
      </c>
      <c r="AA150" s="17">
        <v>10</v>
      </c>
      <c r="AB150" s="21">
        <v>10</v>
      </c>
      <c r="AC150" s="17">
        <v>10</v>
      </c>
      <c r="AD150" s="17">
        <v>10</v>
      </c>
      <c r="AE150" s="17">
        <v>10</v>
      </c>
      <c r="AF150" s="17"/>
      <c r="AG150" s="17"/>
      <c r="AH150" s="17">
        <v>5</v>
      </c>
      <c r="AI150" s="17">
        <v>10</v>
      </c>
      <c r="AJ150" s="17">
        <v>10</v>
      </c>
      <c r="AK150" s="17">
        <v>15</v>
      </c>
      <c r="AL150" s="17"/>
      <c r="AM150" s="17"/>
      <c r="AN150" s="21"/>
      <c r="AO150" s="21"/>
      <c r="AP150" s="17"/>
      <c r="AQ150" s="17"/>
      <c r="AR150" s="17"/>
      <c r="AS150" s="93"/>
      <c r="AT150" s="21"/>
      <c r="AU150" s="21"/>
      <c r="AV150" s="17"/>
      <c r="AW150" s="17"/>
      <c r="AX150" s="21"/>
      <c r="AY150" s="85">
        <v>10</v>
      </c>
      <c r="AZ150" s="17"/>
      <c r="BA150" s="17"/>
      <c r="BB150" s="21"/>
      <c r="BC150" s="17"/>
      <c r="BD150" s="17"/>
      <c r="BE150" s="17"/>
      <c r="BF150" s="54">
        <f t="shared" si="12"/>
        <v>21</v>
      </c>
      <c r="BG150" s="123">
        <f t="shared" si="13"/>
        <v>21</v>
      </c>
      <c r="BH150" s="124"/>
      <c r="BI150" s="124">
        <f t="shared" si="14"/>
        <v>1</v>
      </c>
      <c r="BJ150" s="132"/>
      <c r="BK150" s="129"/>
      <c r="BL150" s="129"/>
      <c r="BM150" s="129"/>
      <c r="BN150" s="125"/>
    </row>
    <row r="151" spans="1:66" s="5" customFormat="1" ht="12.75" customHeight="1" x14ac:dyDescent="0.2">
      <c r="A151" s="23">
        <v>3702</v>
      </c>
      <c r="B151" s="43" t="s">
        <v>320</v>
      </c>
      <c r="C151" s="56">
        <v>35</v>
      </c>
      <c r="D151" s="21" t="s">
        <v>322</v>
      </c>
      <c r="E151" s="21" t="s">
        <v>164</v>
      </c>
      <c r="F151" s="24" t="s">
        <v>5</v>
      </c>
      <c r="G151" s="83">
        <f t="shared" si="10"/>
        <v>147</v>
      </c>
      <c r="H151" s="84">
        <f t="shared" si="11"/>
        <v>225</v>
      </c>
      <c r="I151" s="8"/>
      <c r="J151" s="17">
        <v>15</v>
      </c>
      <c r="K151" s="17">
        <v>10</v>
      </c>
      <c r="L151" s="17">
        <v>10</v>
      </c>
      <c r="M151" s="17">
        <v>15</v>
      </c>
      <c r="N151" s="21">
        <v>15</v>
      </c>
      <c r="O151" s="17">
        <v>10</v>
      </c>
      <c r="P151" s="21">
        <v>10</v>
      </c>
      <c r="Q151" s="17">
        <v>10</v>
      </c>
      <c r="R151" s="17"/>
      <c r="S151" s="17"/>
      <c r="T151" s="93"/>
      <c r="U151" s="93"/>
      <c r="V151" s="17">
        <v>10</v>
      </c>
      <c r="W151" s="17">
        <v>5</v>
      </c>
      <c r="X151" s="21">
        <v>15</v>
      </c>
      <c r="Y151" s="17">
        <v>30</v>
      </c>
      <c r="Z151" s="21"/>
      <c r="AA151" s="17"/>
      <c r="AB151" s="21"/>
      <c r="AC151" s="17"/>
      <c r="AD151" s="17">
        <v>5</v>
      </c>
      <c r="AE151" s="17"/>
      <c r="AF151" s="17"/>
      <c r="AG151" s="17"/>
      <c r="AH151" s="17">
        <v>20</v>
      </c>
      <c r="AI151" s="17">
        <v>15</v>
      </c>
      <c r="AJ151" s="17"/>
      <c r="AK151" s="17"/>
      <c r="AL151" s="17"/>
      <c r="AM151" s="17"/>
      <c r="AN151" s="21"/>
      <c r="AO151" s="21"/>
      <c r="AP151" s="17">
        <v>15</v>
      </c>
      <c r="AQ151" s="17">
        <v>15</v>
      </c>
      <c r="AR151" s="17"/>
      <c r="AS151" s="93"/>
      <c r="AT151" s="21"/>
      <c r="AU151" s="21"/>
      <c r="AV151" s="17"/>
      <c r="AW151" s="17"/>
      <c r="AX151" s="21"/>
      <c r="AY151" s="85"/>
      <c r="AZ151" s="17"/>
      <c r="BA151" s="17"/>
      <c r="BB151" s="21"/>
      <c r="BC151" s="17"/>
      <c r="BD151" s="17"/>
      <c r="BE151" s="17"/>
      <c r="BF151" s="54">
        <f t="shared" si="12"/>
        <v>17</v>
      </c>
      <c r="BG151" s="123">
        <f t="shared" si="13"/>
        <v>17</v>
      </c>
      <c r="BH151" s="124">
        <f>SUM(BG151:BG154)</f>
        <v>65</v>
      </c>
      <c r="BI151" s="124">
        <f t="shared" si="14"/>
        <v>1</v>
      </c>
      <c r="BJ151" s="124">
        <f>SUM(BI151:BI154)</f>
        <v>4</v>
      </c>
      <c r="BK151" s="128"/>
      <c r="BL151" s="128"/>
      <c r="BM151" s="128"/>
      <c r="BN151" s="125">
        <f>AVERAGE(BH151/BJ151)</f>
        <v>16.25</v>
      </c>
    </row>
    <row r="152" spans="1:66" s="5" customFormat="1" ht="12.75" customHeight="1" x14ac:dyDescent="0.2">
      <c r="A152" s="23">
        <v>1318</v>
      </c>
      <c r="B152" s="43" t="s">
        <v>83</v>
      </c>
      <c r="C152" s="56">
        <v>35</v>
      </c>
      <c r="D152" s="21" t="s">
        <v>348</v>
      </c>
      <c r="E152" s="21" t="s">
        <v>26</v>
      </c>
      <c r="F152" s="24" t="s">
        <v>5</v>
      </c>
      <c r="G152" s="83">
        <f t="shared" si="10"/>
        <v>148</v>
      </c>
      <c r="H152" s="84">
        <f t="shared" si="11"/>
        <v>225</v>
      </c>
      <c r="I152" s="8"/>
      <c r="J152" s="17">
        <v>15</v>
      </c>
      <c r="K152" s="17">
        <v>15</v>
      </c>
      <c r="L152" s="17"/>
      <c r="M152" s="17">
        <v>15</v>
      </c>
      <c r="N152" s="21"/>
      <c r="O152" s="17"/>
      <c r="P152" s="21"/>
      <c r="Q152" s="17"/>
      <c r="R152" s="17"/>
      <c r="S152" s="17"/>
      <c r="T152" s="93"/>
      <c r="U152" s="93"/>
      <c r="V152" s="17">
        <v>10</v>
      </c>
      <c r="W152" s="17">
        <v>15</v>
      </c>
      <c r="X152" s="21">
        <v>20</v>
      </c>
      <c r="Y152" s="17">
        <v>10</v>
      </c>
      <c r="Z152" s="21"/>
      <c r="AA152" s="17"/>
      <c r="AB152" s="21"/>
      <c r="AC152" s="17"/>
      <c r="AD152" s="17">
        <v>10</v>
      </c>
      <c r="AE152" s="17">
        <v>15</v>
      </c>
      <c r="AF152" s="17"/>
      <c r="AG152" s="17"/>
      <c r="AH152" s="17"/>
      <c r="AI152" s="17"/>
      <c r="AJ152" s="17"/>
      <c r="AK152" s="17"/>
      <c r="AL152" s="17"/>
      <c r="AM152" s="17"/>
      <c r="AN152" s="21">
        <v>20</v>
      </c>
      <c r="AO152" s="21">
        <v>20</v>
      </c>
      <c r="AP152" s="17"/>
      <c r="AQ152" s="17"/>
      <c r="AR152" s="17"/>
      <c r="AS152" s="93"/>
      <c r="AT152" s="21"/>
      <c r="AU152" s="21"/>
      <c r="AV152" s="17">
        <v>20</v>
      </c>
      <c r="AW152" s="17">
        <v>20</v>
      </c>
      <c r="AX152" s="21"/>
      <c r="AY152" s="85"/>
      <c r="AZ152" s="17"/>
      <c r="BA152" s="17"/>
      <c r="BB152" s="21"/>
      <c r="BC152" s="17"/>
      <c r="BD152" s="17"/>
      <c r="BE152" s="17">
        <v>20</v>
      </c>
      <c r="BF152" s="54">
        <f t="shared" si="12"/>
        <v>14</v>
      </c>
      <c r="BG152" s="123">
        <f t="shared" si="13"/>
        <v>14</v>
      </c>
      <c r="BH152" s="126"/>
      <c r="BI152" s="124">
        <f t="shared" si="14"/>
        <v>1</v>
      </c>
      <c r="BJ152" s="127"/>
      <c r="BK152" s="128"/>
      <c r="BL152" s="128"/>
      <c r="BM152" s="128"/>
      <c r="BN152" s="125"/>
    </row>
    <row r="153" spans="1:66" s="5" customFormat="1" ht="12.75" customHeight="1" x14ac:dyDescent="0.2">
      <c r="A153" s="23">
        <v>4321</v>
      </c>
      <c r="B153" s="43" t="s">
        <v>124</v>
      </c>
      <c r="C153" s="56">
        <v>35</v>
      </c>
      <c r="D153" s="21" t="s">
        <v>275</v>
      </c>
      <c r="E153" s="21" t="s">
        <v>11</v>
      </c>
      <c r="F153" s="24" t="s">
        <v>5</v>
      </c>
      <c r="G153" s="83">
        <f t="shared" si="10"/>
        <v>149</v>
      </c>
      <c r="H153" s="84">
        <f t="shared" si="11"/>
        <v>220</v>
      </c>
      <c r="I153" s="8"/>
      <c r="J153" s="17">
        <v>10</v>
      </c>
      <c r="K153" s="17">
        <v>10</v>
      </c>
      <c r="L153" s="17">
        <v>10</v>
      </c>
      <c r="M153" s="17">
        <v>10</v>
      </c>
      <c r="N153" s="21">
        <v>5</v>
      </c>
      <c r="O153" s="17">
        <v>10</v>
      </c>
      <c r="P153" s="21"/>
      <c r="Q153" s="17"/>
      <c r="R153" s="17">
        <v>10</v>
      </c>
      <c r="S153" s="17">
        <v>15</v>
      </c>
      <c r="T153" s="93"/>
      <c r="U153" s="93"/>
      <c r="V153" s="17"/>
      <c r="W153" s="17"/>
      <c r="X153" s="21">
        <v>5</v>
      </c>
      <c r="Y153" s="17">
        <v>15</v>
      </c>
      <c r="Z153" s="21">
        <v>15</v>
      </c>
      <c r="AA153" s="17">
        <v>10</v>
      </c>
      <c r="AB153" s="21">
        <v>10</v>
      </c>
      <c r="AC153" s="17">
        <v>10</v>
      </c>
      <c r="AD153" s="17">
        <v>10</v>
      </c>
      <c r="AE153" s="17">
        <v>10</v>
      </c>
      <c r="AF153" s="17"/>
      <c r="AG153" s="17"/>
      <c r="AH153" s="17">
        <v>10</v>
      </c>
      <c r="AI153" s="17">
        <v>10</v>
      </c>
      <c r="AJ153" s="17">
        <v>10</v>
      </c>
      <c r="AK153" s="17">
        <v>15</v>
      </c>
      <c r="AL153" s="17"/>
      <c r="AM153" s="17"/>
      <c r="AN153" s="21"/>
      <c r="AO153" s="21"/>
      <c r="AP153" s="17"/>
      <c r="AQ153" s="17"/>
      <c r="AR153" s="17"/>
      <c r="AS153" s="93"/>
      <c r="AT153" s="21"/>
      <c r="AU153" s="21"/>
      <c r="AV153" s="17"/>
      <c r="AW153" s="17"/>
      <c r="AX153" s="21"/>
      <c r="AY153" s="85">
        <v>10</v>
      </c>
      <c r="AZ153" s="17"/>
      <c r="BA153" s="17"/>
      <c r="BB153" s="21"/>
      <c r="BC153" s="17"/>
      <c r="BD153" s="17"/>
      <c r="BE153" s="17"/>
      <c r="BF153" s="54">
        <f t="shared" si="12"/>
        <v>21</v>
      </c>
      <c r="BG153" s="123">
        <f t="shared" si="13"/>
        <v>21</v>
      </c>
      <c r="BH153" s="126"/>
      <c r="BI153" s="124">
        <f t="shared" si="14"/>
        <v>1</v>
      </c>
      <c r="BJ153" s="127"/>
      <c r="BK153" s="16"/>
      <c r="BL153" s="16"/>
      <c r="BM153" s="16"/>
      <c r="BN153" s="125"/>
    </row>
    <row r="154" spans="1:66" s="5" customFormat="1" ht="12.75" customHeight="1" x14ac:dyDescent="0.2">
      <c r="A154" s="23">
        <v>3507</v>
      </c>
      <c r="B154" s="43" t="s">
        <v>91</v>
      </c>
      <c r="C154" s="56">
        <v>35</v>
      </c>
      <c r="D154" s="21" t="s">
        <v>103</v>
      </c>
      <c r="E154" s="21" t="s">
        <v>34</v>
      </c>
      <c r="F154" s="24" t="s">
        <v>5</v>
      </c>
      <c r="G154" s="83">
        <f t="shared" si="10"/>
        <v>150</v>
      </c>
      <c r="H154" s="84">
        <f t="shared" si="11"/>
        <v>220</v>
      </c>
      <c r="I154" s="8"/>
      <c r="J154" s="17"/>
      <c r="K154" s="17"/>
      <c r="L154" s="17"/>
      <c r="M154" s="17"/>
      <c r="N154" s="21">
        <v>15</v>
      </c>
      <c r="O154" s="17">
        <v>15</v>
      </c>
      <c r="P154" s="21"/>
      <c r="Q154" s="17"/>
      <c r="R154" s="17">
        <v>15</v>
      </c>
      <c r="S154" s="17"/>
      <c r="T154" s="93"/>
      <c r="U154" s="93"/>
      <c r="V154" s="17">
        <v>15</v>
      </c>
      <c r="W154" s="17"/>
      <c r="X154" s="21"/>
      <c r="Y154" s="17"/>
      <c r="Z154" s="21">
        <v>10</v>
      </c>
      <c r="AA154" s="17"/>
      <c r="AB154" s="21"/>
      <c r="AC154" s="17"/>
      <c r="AD154" s="17">
        <v>20</v>
      </c>
      <c r="AE154" s="17"/>
      <c r="AF154" s="17"/>
      <c r="AG154" s="17"/>
      <c r="AH154" s="17">
        <v>10</v>
      </c>
      <c r="AI154" s="17">
        <v>15</v>
      </c>
      <c r="AJ154" s="17">
        <v>10</v>
      </c>
      <c r="AK154" s="17"/>
      <c r="AL154" s="17">
        <v>30</v>
      </c>
      <c r="AM154" s="17"/>
      <c r="AN154" s="21"/>
      <c r="AO154" s="21"/>
      <c r="AP154" s="17">
        <v>15</v>
      </c>
      <c r="AQ154" s="17"/>
      <c r="AR154" s="17"/>
      <c r="AS154" s="93"/>
      <c r="AT154" s="21"/>
      <c r="AU154" s="21"/>
      <c r="AV154" s="17"/>
      <c r="AW154" s="17"/>
      <c r="AX154" s="21"/>
      <c r="AY154" s="85"/>
      <c r="AZ154" s="17">
        <v>25</v>
      </c>
      <c r="BA154" s="17"/>
      <c r="BB154" s="21"/>
      <c r="BC154" s="17"/>
      <c r="BD154" s="17">
        <v>25</v>
      </c>
      <c r="BE154" s="17"/>
      <c r="BF154" s="54">
        <f t="shared" si="12"/>
        <v>13</v>
      </c>
      <c r="BG154" s="123">
        <f t="shared" si="13"/>
        <v>13</v>
      </c>
      <c r="BH154" s="126"/>
      <c r="BI154" s="124">
        <f t="shared" si="14"/>
        <v>1</v>
      </c>
      <c r="BJ154" s="127"/>
      <c r="BK154" s="130"/>
      <c r="BL154" s="130"/>
      <c r="BM154" s="130"/>
      <c r="BN154" s="125"/>
    </row>
    <row r="155" spans="1:66" s="5" customFormat="1" ht="12.75" customHeight="1" x14ac:dyDescent="0.2">
      <c r="A155" s="23">
        <v>2325</v>
      </c>
      <c r="B155" s="43" t="s">
        <v>308</v>
      </c>
      <c r="C155" s="56">
        <v>35</v>
      </c>
      <c r="D155" s="21" t="s">
        <v>61</v>
      </c>
      <c r="E155" s="21" t="s">
        <v>113</v>
      </c>
      <c r="F155" s="24" t="s">
        <v>5</v>
      </c>
      <c r="G155" s="83">
        <f t="shared" si="10"/>
        <v>151</v>
      </c>
      <c r="H155" s="84">
        <f t="shared" si="11"/>
        <v>210</v>
      </c>
      <c r="I155" s="41"/>
      <c r="J155" s="17"/>
      <c r="K155" s="17"/>
      <c r="L155" s="17"/>
      <c r="M155" s="17"/>
      <c r="N155" s="21"/>
      <c r="O155" s="17"/>
      <c r="P155" s="21"/>
      <c r="Q155" s="17"/>
      <c r="R155" s="17"/>
      <c r="S155" s="17"/>
      <c r="T155" s="93"/>
      <c r="U155" s="93"/>
      <c r="V155" s="17"/>
      <c r="W155" s="17"/>
      <c r="X155" s="21"/>
      <c r="Y155" s="17"/>
      <c r="Z155" s="21"/>
      <c r="AA155" s="17"/>
      <c r="AB155" s="21"/>
      <c r="AC155" s="17"/>
      <c r="AD155" s="17">
        <v>15</v>
      </c>
      <c r="AE155" s="17">
        <v>15</v>
      </c>
      <c r="AF155" s="17"/>
      <c r="AG155" s="17"/>
      <c r="AH155" s="17">
        <v>10</v>
      </c>
      <c r="AI155" s="17">
        <v>15</v>
      </c>
      <c r="AJ155" s="17">
        <v>20</v>
      </c>
      <c r="AK155" s="17">
        <v>10</v>
      </c>
      <c r="AL155" s="17"/>
      <c r="AM155" s="17">
        <v>10</v>
      </c>
      <c r="AN155" s="21"/>
      <c r="AO155" s="21"/>
      <c r="AP155" s="17">
        <v>15</v>
      </c>
      <c r="AQ155" s="17">
        <v>10</v>
      </c>
      <c r="AR155" s="17"/>
      <c r="AS155" s="93"/>
      <c r="AT155" s="21"/>
      <c r="AU155" s="21"/>
      <c r="AV155" s="17">
        <v>20</v>
      </c>
      <c r="AW155" s="17">
        <v>15</v>
      </c>
      <c r="AX155" s="21"/>
      <c r="AY155" s="85"/>
      <c r="AZ155" s="17">
        <v>10</v>
      </c>
      <c r="BA155" s="17">
        <v>20</v>
      </c>
      <c r="BB155" s="21"/>
      <c r="BC155" s="17"/>
      <c r="BD155" s="17"/>
      <c r="BE155" s="17">
        <v>25</v>
      </c>
      <c r="BF155" s="54">
        <f t="shared" si="12"/>
        <v>14</v>
      </c>
      <c r="BG155" s="123">
        <f t="shared" si="13"/>
        <v>14</v>
      </c>
      <c r="BH155" s="131"/>
      <c r="BI155" s="124">
        <f t="shared" si="14"/>
        <v>1</v>
      </c>
      <c r="BJ155" s="127"/>
      <c r="BK155" s="128"/>
      <c r="BL155" s="128"/>
      <c r="BM155" s="128"/>
      <c r="BN155" s="125"/>
    </row>
    <row r="156" spans="1:66" s="5" customFormat="1" ht="12.75" customHeight="1" x14ac:dyDescent="0.2">
      <c r="A156" s="23">
        <v>5106</v>
      </c>
      <c r="B156" s="43" t="s">
        <v>222</v>
      </c>
      <c r="C156" s="56">
        <v>35</v>
      </c>
      <c r="D156" s="21" t="s">
        <v>226</v>
      </c>
      <c r="E156" s="21" t="s">
        <v>227</v>
      </c>
      <c r="F156" s="24" t="s">
        <v>10</v>
      </c>
      <c r="G156" s="83">
        <f t="shared" si="10"/>
        <v>152</v>
      </c>
      <c r="H156" s="84">
        <f t="shared" si="11"/>
        <v>210</v>
      </c>
      <c r="I156" s="8"/>
      <c r="J156" s="17"/>
      <c r="K156" s="17"/>
      <c r="L156" s="17"/>
      <c r="M156" s="17"/>
      <c r="N156" s="21">
        <v>20</v>
      </c>
      <c r="O156" s="17"/>
      <c r="P156" s="21"/>
      <c r="Q156" s="17"/>
      <c r="R156" s="17"/>
      <c r="S156" s="17"/>
      <c r="T156" s="93"/>
      <c r="U156" s="93"/>
      <c r="V156" s="17"/>
      <c r="W156" s="17">
        <v>20</v>
      </c>
      <c r="X156" s="21">
        <v>20</v>
      </c>
      <c r="Y156" s="17">
        <v>25</v>
      </c>
      <c r="Z156" s="21"/>
      <c r="AA156" s="17">
        <v>20</v>
      </c>
      <c r="AB156" s="21">
        <v>30</v>
      </c>
      <c r="AC156" s="17">
        <v>40</v>
      </c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21"/>
      <c r="AO156" s="21"/>
      <c r="AP156" s="17"/>
      <c r="AQ156" s="17"/>
      <c r="AR156" s="17"/>
      <c r="AS156" s="93"/>
      <c r="AT156" s="21"/>
      <c r="AU156" s="21"/>
      <c r="AV156" s="17"/>
      <c r="AW156" s="17"/>
      <c r="AX156" s="21">
        <v>20</v>
      </c>
      <c r="AY156" s="85">
        <v>15</v>
      </c>
      <c r="AZ156" s="17"/>
      <c r="BA156" s="17"/>
      <c r="BB156" s="21"/>
      <c r="BC156" s="17"/>
      <c r="BD156" s="17"/>
      <c r="BE156" s="17"/>
      <c r="BF156" s="54">
        <f t="shared" si="12"/>
        <v>9</v>
      </c>
      <c r="BG156" s="123">
        <f t="shared" si="13"/>
        <v>0</v>
      </c>
      <c r="BH156" s="127"/>
      <c r="BI156" s="124">
        <f t="shared" si="14"/>
        <v>0</v>
      </c>
      <c r="BJ156" s="127"/>
      <c r="BK156" s="130"/>
      <c r="BL156" s="130"/>
      <c r="BM156" s="130"/>
      <c r="BN156" s="125"/>
    </row>
    <row r="157" spans="1:66" s="5" customFormat="1" ht="12.75" customHeight="1" x14ac:dyDescent="0.2">
      <c r="A157" s="23">
        <v>935</v>
      </c>
      <c r="B157" s="43" t="s">
        <v>80</v>
      </c>
      <c r="C157" s="56">
        <v>35</v>
      </c>
      <c r="D157" s="21" t="s">
        <v>137</v>
      </c>
      <c r="E157" s="21" t="s">
        <v>138</v>
      </c>
      <c r="F157" s="24" t="s">
        <v>5</v>
      </c>
      <c r="G157" s="83">
        <f t="shared" si="10"/>
        <v>153</v>
      </c>
      <c r="H157" s="84">
        <f t="shared" si="11"/>
        <v>205</v>
      </c>
      <c r="I157" s="9"/>
      <c r="J157" s="17">
        <v>15</v>
      </c>
      <c r="K157" s="17">
        <v>20</v>
      </c>
      <c r="L157" s="17"/>
      <c r="M157" s="17"/>
      <c r="N157" s="21">
        <v>15</v>
      </c>
      <c r="O157" s="17">
        <v>20</v>
      </c>
      <c r="P157" s="21">
        <v>10</v>
      </c>
      <c r="Q157" s="17">
        <v>10</v>
      </c>
      <c r="R157" s="17"/>
      <c r="S157" s="17"/>
      <c r="T157" s="93"/>
      <c r="U157" s="93"/>
      <c r="V157" s="17">
        <v>10</v>
      </c>
      <c r="W157" s="17"/>
      <c r="X157" s="21">
        <v>15</v>
      </c>
      <c r="Y157" s="17">
        <v>25</v>
      </c>
      <c r="Z157" s="21">
        <v>10</v>
      </c>
      <c r="AA157" s="17">
        <v>15</v>
      </c>
      <c r="AB157" s="21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21"/>
      <c r="AO157" s="21">
        <v>15</v>
      </c>
      <c r="AP157" s="17"/>
      <c r="AQ157" s="17"/>
      <c r="AR157" s="17"/>
      <c r="AS157" s="93"/>
      <c r="AT157" s="21"/>
      <c r="AU157" s="21"/>
      <c r="AV157" s="17">
        <v>15</v>
      </c>
      <c r="AW157" s="17">
        <v>10</v>
      </c>
      <c r="AX157" s="21"/>
      <c r="AY157" s="85"/>
      <c r="AZ157" s="17"/>
      <c r="BA157" s="17"/>
      <c r="BB157" s="21"/>
      <c r="BC157" s="17"/>
      <c r="BD157" s="17"/>
      <c r="BE157" s="17"/>
      <c r="BF157" s="54">
        <f t="shared" si="12"/>
        <v>14</v>
      </c>
      <c r="BG157" s="123">
        <f t="shared" si="13"/>
        <v>14</v>
      </c>
      <c r="BH157" s="126"/>
      <c r="BI157" s="124">
        <f t="shared" si="14"/>
        <v>1</v>
      </c>
      <c r="BJ157" s="127"/>
      <c r="BK157" s="130"/>
      <c r="BL157" s="130"/>
      <c r="BM157" s="130"/>
      <c r="BN157" s="125"/>
    </row>
    <row r="158" spans="1:66" s="5" customFormat="1" ht="12.75" customHeight="1" x14ac:dyDescent="0.2">
      <c r="A158" s="23">
        <v>1317</v>
      </c>
      <c r="B158" s="43" t="s">
        <v>83</v>
      </c>
      <c r="C158" s="56">
        <v>35</v>
      </c>
      <c r="D158" s="21" t="s">
        <v>326</v>
      </c>
      <c r="E158" s="21" t="s">
        <v>19</v>
      </c>
      <c r="F158" s="24" t="s">
        <v>5</v>
      </c>
      <c r="G158" s="83">
        <f t="shared" si="10"/>
        <v>154</v>
      </c>
      <c r="H158" s="84">
        <f t="shared" si="11"/>
        <v>205</v>
      </c>
      <c r="I158" s="41"/>
      <c r="J158" s="17"/>
      <c r="K158" s="17"/>
      <c r="L158" s="17"/>
      <c r="M158" s="17"/>
      <c r="N158" s="21"/>
      <c r="O158" s="17">
        <v>25</v>
      </c>
      <c r="P158" s="21"/>
      <c r="Q158" s="17"/>
      <c r="R158" s="17"/>
      <c r="S158" s="17"/>
      <c r="T158" s="93"/>
      <c r="U158" s="93"/>
      <c r="V158" s="17">
        <v>10</v>
      </c>
      <c r="W158" s="17">
        <v>15</v>
      </c>
      <c r="X158" s="21">
        <v>15</v>
      </c>
      <c r="Y158" s="17">
        <v>15</v>
      </c>
      <c r="Z158" s="21">
        <v>15</v>
      </c>
      <c r="AA158" s="17">
        <v>30</v>
      </c>
      <c r="AB158" s="21"/>
      <c r="AC158" s="17"/>
      <c r="AD158" s="17"/>
      <c r="AE158" s="17"/>
      <c r="AF158" s="17">
        <v>15</v>
      </c>
      <c r="AG158" s="17">
        <v>15</v>
      </c>
      <c r="AH158" s="17"/>
      <c r="AI158" s="17"/>
      <c r="AJ158" s="17"/>
      <c r="AK158" s="17"/>
      <c r="AL158" s="17"/>
      <c r="AM158" s="17"/>
      <c r="AN158" s="21">
        <v>10</v>
      </c>
      <c r="AO158" s="21">
        <v>10</v>
      </c>
      <c r="AP158" s="17"/>
      <c r="AQ158" s="17"/>
      <c r="AR158" s="17"/>
      <c r="AS158" s="93"/>
      <c r="AT158" s="21"/>
      <c r="AU158" s="21"/>
      <c r="AV158" s="17"/>
      <c r="AW158" s="17">
        <v>10</v>
      </c>
      <c r="AX158" s="21"/>
      <c r="AY158" s="85">
        <v>20</v>
      </c>
      <c r="AZ158" s="17"/>
      <c r="BA158" s="17"/>
      <c r="BB158" s="21"/>
      <c r="BC158" s="17"/>
      <c r="BD158" s="17"/>
      <c r="BE158" s="17"/>
      <c r="BF158" s="54">
        <f t="shared" si="12"/>
        <v>13</v>
      </c>
      <c r="BG158" s="123">
        <f t="shared" si="13"/>
        <v>13</v>
      </c>
      <c r="BH158" s="131"/>
      <c r="BI158" s="124">
        <f t="shared" si="14"/>
        <v>1</v>
      </c>
      <c r="BJ158" s="127"/>
      <c r="BK158" s="128"/>
      <c r="BL158" s="128"/>
      <c r="BM158" s="128"/>
      <c r="BN158" s="125"/>
    </row>
    <row r="159" spans="1:66" s="5" customFormat="1" ht="12.75" customHeight="1" x14ac:dyDescent="0.2">
      <c r="A159" s="23">
        <v>3408</v>
      </c>
      <c r="B159" s="43" t="s">
        <v>122</v>
      </c>
      <c r="C159" s="56">
        <v>35</v>
      </c>
      <c r="D159" s="21" t="s">
        <v>109</v>
      </c>
      <c r="E159" s="21" t="s">
        <v>7</v>
      </c>
      <c r="F159" s="24" t="s">
        <v>5</v>
      </c>
      <c r="G159" s="83">
        <f t="shared" si="10"/>
        <v>155</v>
      </c>
      <c r="H159" s="84">
        <f t="shared" si="11"/>
        <v>205</v>
      </c>
      <c r="I159" s="41"/>
      <c r="J159" s="17"/>
      <c r="K159" s="17"/>
      <c r="L159" s="17"/>
      <c r="M159" s="17"/>
      <c r="N159" s="21">
        <v>10</v>
      </c>
      <c r="O159" s="17">
        <v>10</v>
      </c>
      <c r="P159" s="21"/>
      <c r="Q159" s="17"/>
      <c r="R159" s="17"/>
      <c r="S159" s="17"/>
      <c r="T159" s="93"/>
      <c r="U159" s="93"/>
      <c r="V159" s="17"/>
      <c r="W159" s="17"/>
      <c r="X159" s="21"/>
      <c r="Y159" s="17"/>
      <c r="Z159" s="21"/>
      <c r="AA159" s="17"/>
      <c r="AB159" s="21"/>
      <c r="AC159" s="17"/>
      <c r="AD159" s="17">
        <v>10</v>
      </c>
      <c r="AE159" s="17">
        <v>20</v>
      </c>
      <c r="AF159" s="17"/>
      <c r="AG159" s="17"/>
      <c r="AH159" s="17"/>
      <c r="AI159" s="17"/>
      <c r="AJ159" s="17"/>
      <c r="AK159" s="17"/>
      <c r="AL159" s="17"/>
      <c r="AM159" s="17"/>
      <c r="AN159" s="21">
        <v>10</v>
      </c>
      <c r="AO159" s="21">
        <v>20</v>
      </c>
      <c r="AP159" s="17"/>
      <c r="AQ159" s="17"/>
      <c r="AR159" s="17">
        <v>15</v>
      </c>
      <c r="AS159" s="93"/>
      <c r="AT159" s="21"/>
      <c r="AU159" s="21"/>
      <c r="AV159" s="17">
        <v>10</v>
      </c>
      <c r="AW159" s="17">
        <v>35</v>
      </c>
      <c r="AX159" s="21">
        <v>10</v>
      </c>
      <c r="AY159" s="85">
        <v>20</v>
      </c>
      <c r="AZ159" s="17"/>
      <c r="BA159" s="17"/>
      <c r="BB159" s="21"/>
      <c r="BC159" s="17"/>
      <c r="BD159" s="17">
        <v>15</v>
      </c>
      <c r="BE159" s="17">
        <v>20</v>
      </c>
      <c r="BF159" s="54">
        <f t="shared" si="12"/>
        <v>13</v>
      </c>
      <c r="BG159" s="123">
        <f t="shared" si="13"/>
        <v>13</v>
      </c>
      <c r="BH159" s="127"/>
      <c r="BI159" s="124">
        <f t="shared" si="14"/>
        <v>1</v>
      </c>
      <c r="BJ159" s="127"/>
      <c r="BK159" s="129"/>
      <c r="BL159" s="129"/>
      <c r="BM159" s="129"/>
      <c r="BN159" s="125"/>
    </row>
    <row r="160" spans="1:66" s="5" customFormat="1" ht="12.75" customHeight="1" x14ac:dyDescent="0.2">
      <c r="A160" s="23">
        <v>5111</v>
      </c>
      <c r="B160" s="43" t="s">
        <v>222</v>
      </c>
      <c r="C160" s="56">
        <v>35</v>
      </c>
      <c r="D160" s="21" t="s">
        <v>228</v>
      </c>
      <c r="E160" s="21" t="s">
        <v>229</v>
      </c>
      <c r="F160" s="24" t="s">
        <v>5</v>
      </c>
      <c r="G160" s="83">
        <f t="shared" si="10"/>
        <v>156</v>
      </c>
      <c r="H160" s="84">
        <f t="shared" si="11"/>
        <v>205</v>
      </c>
      <c r="I160" s="8"/>
      <c r="J160" s="17"/>
      <c r="K160" s="17"/>
      <c r="L160" s="17"/>
      <c r="M160" s="17"/>
      <c r="N160" s="21">
        <v>20</v>
      </c>
      <c r="O160" s="17"/>
      <c r="P160" s="21"/>
      <c r="Q160" s="17"/>
      <c r="R160" s="17"/>
      <c r="S160" s="17"/>
      <c r="T160" s="93"/>
      <c r="U160" s="93"/>
      <c r="V160" s="17"/>
      <c r="W160" s="17">
        <v>20</v>
      </c>
      <c r="X160" s="21">
        <v>30</v>
      </c>
      <c r="Y160" s="17">
        <v>10</v>
      </c>
      <c r="Z160" s="21"/>
      <c r="AA160" s="17">
        <v>20</v>
      </c>
      <c r="AB160" s="21">
        <v>30</v>
      </c>
      <c r="AC160" s="17">
        <v>40</v>
      </c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21"/>
      <c r="AO160" s="21"/>
      <c r="AP160" s="17"/>
      <c r="AQ160" s="17"/>
      <c r="AR160" s="17"/>
      <c r="AS160" s="93"/>
      <c r="AT160" s="21"/>
      <c r="AU160" s="21"/>
      <c r="AV160" s="17"/>
      <c r="AW160" s="17"/>
      <c r="AX160" s="21">
        <v>15</v>
      </c>
      <c r="AY160" s="85">
        <v>20</v>
      </c>
      <c r="AZ160" s="17"/>
      <c r="BA160" s="17"/>
      <c r="BB160" s="21"/>
      <c r="BC160" s="17"/>
      <c r="BD160" s="17"/>
      <c r="BE160" s="17"/>
      <c r="BF160" s="54">
        <f t="shared" si="12"/>
        <v>9</v>
      </c>
      <c r="BG160" s="123">
        <f t="shared" si="13"/>
        <v>0</v>
      </c>
      <c r="BH160" s="126"/>
      <c r="BI160" s="124">
        <f t="shared" si="14"/>
        <v>0</v>
      </c>
      <c r="BJ160" s="127"/>
      <c r="BK160" s="16"/>
      <c r="BL160" s="16"/>
      <c r="BM160" s="16"/>
      <c r="BN160" s="125"/>
    </row>
    <row r="161" spans="1:66" s="5" customFormat="1" ht="12.75" customHeight="1" x14ac:dyDescent="0.2">
      <c r="A161" s="23">
        <v>3419</v>
      </c>
      <c r="B161" s="43" t="s">
        <v>122</v>
      </c>
      <c r="C161" s="56">
        <v>35</v>
      </c>
      <c r="D161" s="21" t="s">
        <v>241</v>
      </c>
      <c r="E161" s="21" t="s">
        <v>26</v>
      </c>
      <c r="F161" s="24" t="s">
        <v>5</v>
      </c>
      <c r="G161" s="83">
        <f t="shared" si="10"/>
        <v>157</v>
      </c>
      <c r="H161" s="84">
        <f t="shared" si="11"/>
        <v>205</v>
      </c>
      <c r="I161" s="41"/>
      <c r="J161" s="17"/>
      <c r="K161" s="17"/>
      <c r="L161" s="17"/>
      <c r="M161" s="17"/>
      <c r="N161" s="21"/>
      <c r="O161" s="17"/>
      <c r="P161" s="21"/>
      <c r="Q161" s="17"/>
      <c r="R161" s="17"/>
      <c r="S161" s="17"/>
      <c r="T161" s="93"/>
      <c r="U161" s="93"/>
      <c r="V161" s="17"/>
      <c r="W161" s="17"/>
      <c r="X161" s="21">
        <v>40</v>
      </c>
      <c r="Y161" s="17">
        <v>20</v>
      </c>
      <c r="Z161" s="21">
        <v>30</v>
      </c>
      <c r="AA161" s="17">
        <v>30</v>
      </c>
      <c r="AB161" s="21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21"/>
      <c r="AO161" s="21">
        <v>35</v>
      </c>
      <c r="AP161" s="17"/>
      <c r="AQ161" s="17"/>
      <c r="AR161" s="17"/>
      <c r="AS161" s="93"/>
      <c r="AT161" s="21"/>
      <c r="AU161" s="21"/>
      <c r="AV161" s="17">
        <v>30</v>
      </c>
      <c r="AW161" s="17">
        <v>20</v>
      </c>
      <c r="AX161" s="21"/>
      <c r="AY161" s="85"/>
      <c r="AZ161" s="17"/>
      <c r="BA161" s="17"/>
      <c r="BB161" s="21"/>
      <c r="BC161" s="17"/>
      <c r="BD161" s="17"/>
      <c r="BE161" s="17"/>
      <c r="BF161" s="54">
        <f t="shared" si="12"/>
        <v>7</v>
      </c>
      <c r="BG161" s="123">
        <f t="shared" si="13"/>
        <v>0</v>
      </c>
      <c r="BH161" s="126"/>
      <c r="BI161" s="124">
        <f t="shared" si="14"/>
        <v>0</v>
      </c>
      <c r="BJ161" s="127"/>
      <c r="BK161" s="16"/>
      <c r="BL161" s="16"/>
      <c r="BM161" s="16"/>
      <c r="BN161" s="125"/>
    </row>
    <row r="162" spans="1:66" s="5" customFormat="1" ht="12.75" customHeight="1" x14ac:dyDescent="0.2">
      <c r="A162" s="23">
        <v>3530</v>
      </c>
      <c r="B162" s="43" t="s">
        <v>91</v>
      </c>
      <c r="C162" s="56">
        <v>35</v>
      </c>
      <c r="D162" s="21" t="s">
        <v>101</v>
      </c>
      <c r="E162" s="21" t="s">
        <v>18</v>
      </c>
      <c r="F162" s="24" t="s">
        <v>5</v>
      </c>
      <c r="G162" s="83">
        <f t="shared" si="10"/>
        <v>158</v>
      </c>
      <c r="H162" s="84">
        <f t="shared" si="11"/>
        <v>200</v>
      </c>
      <c r="I162" s="8"/>
      <c r="J162" s="17"/>
      <c r="K162" s="17"/>
      <c r="L162" s="17">
        <v>10</v>
      </c>
      <c r="M162" s="17">
        <v>10</v>
      </c>
      <c r="N162" s="21">
        <v>10</v>
      </c>
      <c r="O162" s="17"/>
      <c r="P162" s="21"/>
      <c r="Q162" s="17">
        <v>25</v>
      </c>
      <c r="R162" s="17"/>
      <c r="S162" s="17"/>
      <c r="T162" s="93"/>
      <c r="U162" s="93"/>
      <c r="V162" s="17"/>
      <c r="W162" s="17"/>
      <c r="X162" s="21"/>
      <c r="Y162" s="17"/>
      <c r="Z162" s="21"/>
      <c r="AA162" s="17"/>
      <c r="AB162" s="21"/>
      <c r="AC162" s="17"/>
      <c r="AD162" s="17"/>
      <c r="AE162" s="17"/>
      <c r="AF162" s="17"/>
      <c r="AG162" s="17"/>
      <c r="AH162" s="17">
        <v>20</v>
      </c>
      <c r="AI162" s="17">
        <v>20</v>
      </c>
      <c r="AJ162" s="17"/>
      <c r="AK162" s="17"/>
      <c r="AL162" s="17"/>
      <c r="AM162" s="17"/>
      <c r="AN162" s="21"/>
      <c r="AO162" s="21"/>
      <c r="AP162" s="17">
        <v>10</v>
      </c>
      <c r="AQ162" s="17">
        <v>10</v>
      </c>
      <c r="AR162" s="17">
        <v>20</v>
      </c>
      <c r="AS162" s="93"/>
      <c r="AT162" s="21"/>
      <c r="AU162" s="21"/>
      <c r="AV162" s="17">
        <v>10</v>
      </c>
      <c r="AW162" s="17">
        <v>15</v>
      </c>
      <c r="AX162" s="21"/>
      <c r="AY162" s="85"/>
      <c r="AZ162" s="17">
        <v>20</v>
      </c>
      <c r="BA162" s="17">
        <v>20</v>
      </c>
      <c r="BB162" s="21"/>
      <c r="BC162" s="17"/>
      <c r="BD162" s="17"/>
      <c r="BE162" s="17"/>
      <c r="BF162" s="54">
        <f t="shared" si="12"/>
        <v>13</v>
      </c>
      <c r="BG162" s="123">
        <f t="shared" si="13"/>
        <v>13</v>
      </c>
      <c r="BH162" s="132"/>
      <c r="BI162" s="124">
        <f t="shared" si="14"/>
        <v>1</v>
      </c>
      <c r="BJ162" s="127"/>
      <c r="BK162" s="128"/>
      <c r="BL162" s="128"/>
      <c r="BM162" s="128"/>
      <c r="BN162" s="125"/>
    </row>
    <row r="163" spans="1:66" s="5" customFormat="1" ht="12.75" customHeight="1" x14ac:dyDescent="0.2">
      <c r="A163" s="23">
        <v>5419</v>
      </c>
      <c r="B163" s="43" t="s">
        <v>245</v>
      </c>
      <c r="C163" s="56">
        <v>35</v>
      </c>
      <c r="D163" s="21" t="s">
        <v>168</v>
      </c>
      <c r="E163" s="21" t="s">
        <v>254</v>
      </c>
      <c r="F163" s="24" t="s">
        <v>105</v>
      </c>
      <c r="G163" s="83">
        <f t="shared" si="10"/>
        <v>159</v>
      </c>
      <c r="H163" s="84">
        <f t="shared" si="11"/>
        <v>195</v>
      </c>
      <c r="I163" s="9"/>
      <c r="J163" s="17">
        <v>5</v>
      </c>
      <c r="K163" s="17">
        <v>5</v>
      </c>
      <c r="L163" s="17"/>
      <c r="M163" s="17"/>
      <c r="N163" s="21"/>
      <c r="O163" s="17"/>
      <c r="P163" s="21">
        <v>10</v>
      </c>
      <c r="Q163" s="17">
        <v>10</v>
      </c>
      <c r="R163" s="17">
        <v>10</v>
      </c>
      <c r="S163" s="17">
        <v>5</v>
      </c>
      <c r="T163" s="93"/>
      <c r="U163" s="93"/>
      <c r="V163" s="17">
        <v>5</v>
      </c>
      <c r="W163" s="17">
        <v>5</v>
      </c>
      <c r="X163" s="21">
        <v>5</v>
      </c>
      <c r="Y163" s="17">
        <v>5</v>
      </c>
      <c r="Z163" s="21">
        <v>5</v>
      </c>
      <c r="AA163" s="17">
        <v>10</v>
      </c>
      <c r="AB163" s="21"/>
      <c r="AC163" s="17"/>
      <c r="AD163" s="17">
        <v>5</v>
      </c>
      <c r="AE163" s="17">
        <v>10</v>
      </c>
      <c r="AF163" s="17"/>
      <c r="AG163" s="17"/>
      <c r="AH163" s="17">
        <v>10</v>
      </c>
      <c r="AI163" s="17">
        <v>10</v>
      </c>
      <c r="AJ163" s="17"/>
      <c r="AK163" s="17">
        <v>10</v>
      </c>
      <c r="AL163" s="17"/>
      <c r="AM163" s="17"/>
      <c r="AN163" s="21"/>
      <c r="AO163" s="21"/>
      <c r="AP163" s="17">
        <v>15</v>
      </c>
      <c r="AQ163" s="17">
        <v>15</v>
      </c>
      <c r="AR163" s="17"/>
      <c r="AS163" s="93"/>
      <c r="AT163" s="21"/>
      <c r="AU163" s="21"/>
      <c r="AV163" s="17"/>
      <c r="AW163" s="17"/>
      <c r="AX163" s="21">
        <v>15</v>
      </c>
      <c r="AY163" s="85">
        <v>5</v>
      </c>
      <c r="AZ163" s="17"/>
      <c r="BA163" s="17"/>
      <c r="BB163" s="21"/>
      <c r="BC163" s="17"/>
      <c r="BD163" s="17">
        <v>10</v>
      </c>
      <c r="BE163" s="17">
        <v>10</v>
      </c>
      <c r="BF163" s="54">
        <f t="shared" si="12"/>
        <v>23</v>
      </c>
      <c r="BG163" s="123">
        <f t="shared" si="13"/>
        <v>23</v>
      </c>
      <c r="BH163" s="131"/>
      <c r="BI163" s="124">
        <f t="shared" si="14"/>
        <v>1</v>
      </c>
      <c r="BJ163" s="127"/>
      <c r="BK163" s="128"/>
      <c r="BL163" s="128"/>
      <c r="BM163" s="128"/>
      <c r="BN163" s="125"/>
    </row>
    <row r="164" spans="1:66" s="5" customFormat="1" ht="12.75" customHeight="1" x14ac:dyDescent="0.2">
      <c r="A164" s="23">
        <v>5426</v>
      </c>
      <c r="B164" s="43" t="s">
        <v>245</v>
      </c>
      <c r="C164" s="56">
        <v>35</v>
      </c>
      <c r="D164" s="21" t="s">
        <v>375</v>
      </c>
      <c r="E164" s="21" t="s">
        <v>66</v>
      </c>
      <c r="F164" s="24" t="s">
        <v>5</v>
      </c>
      <c r="G164" s="83">
        <f t="shared" si="10"/>
        <v>160</v>
      </c>
      <c r="H164" s="84">
        <f t="shared" si="11"/>
        <v>195</v>
      </c>
      <c r="I164" s="9"/>
      <c r="J164" s="17"/>
      <c r="K164" s="17"/>
      <c r="L164" s="17"/>
      <c r="M164" s="17"/>
      <c r="N164" s="21"/>
      <c r="O164" s="17"/>
      <c r="P164" s="21"/>
      <c r="Q164" s="17"/>
      <c r="R164" s="17"/>
      <c r="S164" s="17"/>
      <c r="T164" s="93"/>
      <c r="U164" s="93"/>
      <c r="V164" s="17">
        <v>15</v>
      </c>
      <c r="W164" s="17"/>
      <c r="X164" s="21">
        <v>15</v>
      </c>
      <c r="Y164" s="17">
        <v>20</v>
      </c>
      <c r="Z164" s="21">
        <v>15</v>
      </c>
      <c r="AA164" s="17">
        <v>10</v>
      </c>
      <c r="AB164" s="21"/>
      <c r="AC164" s="17"/>
      <c r="AD164" s="17"/>
      <c r="AE164" s="17"/>
      <c r="AF164" s="17">
        <v>10</v>
      </c>
      <c r="AG164" s="17">
        <v>30</v>
      </c>
      <c r="AH164" s="17"/>
      <c r="AI164" s="17"/>
      <c r="AJ164" s="17"/>
      <c r="AK164" s="17"/>
      <c r="AL164" s="17"/>
      <c r="AM164" s="17"/>
      <c r="AN164" s="21">
        <v>5</v>
      </c>
      <c r="AO164" s="21">
        <v>15</v>
      </c>
      <c r="AP164" s="17"/>
      <c r="AQ164" s="17"/>
      <c r="AR164" s="17"/>
      <c r="AS164" s="93"/>
      <c r="AT164" s="21"/>
      <c r="AU164" s="21"/>
      <c r="AV164" s="17"/>
      <c r="AW164" s="17"/>
      <c r="AX164" s="21">
        <v>15</v>
      </c>
      <c r="AY164" s="85">
        <v>15</v>
      </c>
      <c r="AZ164" s="17"/>
      <c r="BA164" s="17"/>
      <c r="BB164" s="21"/>
      <c r="BC164" s="17"/>
      <c r="BD164" s="17">
        <v>20</v>
      </c>
      <c r="BE164" s="17">
        <v>10</v>
      </c>
      <c r="BF164" s="54">
        <f t="shared" si="12"/>
        <v>13</v>
      </c>
      <c r="BG164" s="123">
        <f t="shared" si="13"/>
        <v>13</v>
      </c>
      <c r="BH164" s="127"/>
      <c r="BI164" s="124">
        <f t="shared" si="14"/>
        <v>1</v>
      </c>
      <c r="BJ164" s="127"/>
      <c r="BK164" s="128"/>
      <c r="BL164" s="128"/>
      <c r="BM164" s="128"/>
      <c r="BN164" s="125"/>
    </row>
    <row r="165" spans="1:66" s="5" customFormat="1" ht="12.75" customHeight="1" x14ac:dyDescent="0.2">
      <c r="A165" s="23">
        <v>5412</v>
      </c>
      <c r="B165" s="43" t="s">
        <v>245</v>
      </c>
      <c r="C165" s="56">
        <v>35</v>
      </c>
      <c r="D165" s="21" t="s">
        <v>177</v>
      </c>
      <c r="E165" s="21" t="s">
        <v>12</v>
      </c>
      <c r="F165" s="24" t="s">
        <v>5</v>
      </c>
      <c r="G165" s="83">
        <f t="shared" si="10"/>
        <v>161</v>
      </c>
      <c r="H165" s="84">
        <f t="shared" si="11"/>
        <v>195</v>
      </c>
      <c r="I165" s="41"/>
      <c r="J165" s="17"/>
      <c r="K165" s="17"/>
      <c r="L165" s="17"/>
      <c r="M165" s="17"/>
      <c r="N165" s="21"/>
      <c r="O165" s="17"/>
      <c r="P165" s="21">
        <v>15</v>
      </c>
      <c r="Q165" s="17">
        <v>20</v>
      </c>
      <c r="R165" s="17"/>
      <c r="S165" s="17"/>
      <c r="T165" s="93"/>
      <c r="U165" s="93"/>
      <c r="V165" s="17">
        <v>25</v>
      </c>
      <c r="W165" s="17">
        <v>15</v>
      </c>
      <c r="X165" s="21"/>
      <c r="Y165" s="17"/>
      <c r="Z165" s="21"/>
      <c r="AA165" s="17"/>
      <c r="AB165" s="21"/>
      <c r="AC165" s="17"/>
      <c r="AD165" s="17"/>
      <c r="AE165" s="17"/>
      <c r="AF165" s="17">
        <v>20</v>
      </c>
      <c r="AG165" s="17">
        <v>20</v>
      </c>
      <c r="AH165" s="17">
        <v>15</v>
      </c>
      <c r="AI165" s="17">
        <v>25</v>
      </c>
      <c r="AJ165" s="17"/>
      <c r="AK165" s="17"/>
      <c r="AL165" s="17"/>
      <c r="AM165" s="17"/>
      <c r="AN165" s="21"/>
      <c r="AO165" s="21"/>
      <c r="AP165" s="17"/>
      <c r="AQ165" s="17"/>
      <c r="AR165" s="17"/>
      <c r="AS165" s="93"/>
      <c r="AT165" s="21"/>
      <c r="AU165" s="21"/>
      <c r="AV165" s="17">
        <v>5</v>
      </c>
      <c r="AW165" s="17">
        <v>35</v>
      </c>
      <c r="AX165" s="21"/>
      <c r="AY165" s="85"/>
      <c r="AZ165" s="17"/>
      <c r="BA165" s="17"/>
      <c r="BB165" s="21"/>
      <c r="BC165" s="17"/>
      <c r="BD165" s="17"/>
      <c r="BE165" s="17"/>
      <c r="BF165" s="54">
        <f t="shared" si="12"/>
        <v>10</v>
      </c>
      <c r="BG165" s="123">
        <f t="shared" si="13"/>
        <v>0</v>
      </c>
      <c r="BH165" s="127"/>
      <c r="BI165" s="124">
        <f t="shared" si="14"/>
        <v>0</v>
      </c>
      <c r="BJ165" s="127"/>
      <c r="BK165" s="128"/>
      <c r="BL165" s="128"/>
      <c r="BM165" s="128"/>
      <c r="BN165" s="125"/>
    </row>
    <row r="166" spans="1:66" s="5" customFormat="1" ht="12.75" customHeight="1" x14ac:dyDescent="0.2">
      <c r="A166" s="23">
        <v>2818</v>
      </c>
      <c r="B166" s="43" t="s">
        <v>89</v>
      </c>
      <c r="C166" s="56">
        <v>35</v>
      </c>
      <c r="D166" s="21" t="s">
        <v>248</v>
      </c>
      <c r="E166" s="21" t="s">
        <v>28</v>
      </c>
      <c r="F166" s="24" t="s">
        <v>5</v>
      </c>
      <c r="G166" s="83">
        <f t="shared" si="10"/>
        <v>162</v>
      </c>
      <c r="H166" s="84">
        <f t="shared" si="11"/>
        <v>195</v>
      </c>
      <c r="I166" s="8"/>
      <c r="J166" s="17"/>
      <c r="K166" s="17"/>
      <c r="L166" s="17"/>
      <c r="M166" s="17"/>
      <c r="N166" s="21"/>
      <c r="O166" s="17">
        <v>25</v>
      </c>
      <c r="P166" s="21">
        <v>30</v>
      </c>
      <c r="Q166" s="17">
        <v>30</v>
      </c>
      <c r="R166" s="17"/>
      <c r="S166" s="17"/>
      <c r="T166" s="93"/>
      <c r="U166" s="93"/>
      <c r="V166" s="17"/>
      <c r="W166" s="17"/>
      <c r="X166" s="21">
        <v>15</v>
      </c>
      <c r="Y166" s="17">
        <v>10</v>
      </c>
      <c r="Z166" s="21"/>
      <c r="AA166" s="17">
        <v>25</v>
      </c>
      <c r="AB166" s="21"/>
      <c r="AC166" s="17"/>
      <c r="AD166" s="17"/>
      <c r="AE166" s="17"/>
      <c r="AF166" s="17"/>
      <c r="AG166" s="17"/>
      <c r="AH166" s="17"/>
      <c r="AI166" s="17"/>
      <c r="AJ166" s="17"/>
      <c r="AK166" s="17">
        <v>25</v>
      </c>
      <c r="AL166" s="17"/>
      <c r="AM166" s="17"/>
      <c r="AN166" s="21"/>
      <c r="AO166" s="21">
        <v>35</v>
      </c>
      <c r="AP166" s="17"/>
      <c r="AQ166" s="17"/>
      <c r="AR166" s="17"/>
      <c r="AS166" s="93"/>
      <c r="AT166" s="21"/>
      <c r="AU166" s="21"/>
      <c r="AV166" s="17"/>
      <c r="AW166" s="17"/>
      <c r="AX166" s="21"/>
      <c r="AY166" s="85"/>
      <c r="AZ166" s="17"/>
      <c r="BA166" s="17"/>
      <c r="BB166" s="21"/>
      <c r="BC166" s="17"/>
      <c r="BD166" s="17"/>
      <c r="BE166" s="17"/>
      <c r="BF166" s="54">
        <f t="shared" si="12"/>
        <v>8</v>
      </c>
      <c r="BG166" s="123">
        <f t="shared" si="13"/>
        <v>0</v>
      </c>
      <c r="BH166" s="126"/>
      <c r="BI166" s="124">
        <f t="shared" si="14"/>
        <v>0</v>
      </c>
      <c r="BJ166" s="127"/>
      <c r="BK166" s="128"/>
      <c r="BL166" s="128"/>
      <c r="BM166" s="16"/>
      <c r="BN166" s="125"/>
    </row>
    <row r="167" spans="1:66" s="5" customFormat="1" ht="12.75" customHeight="1" x14ac:dyDescent="0.2">
      <c r="A167" s="23">
        <v>1307</v>
      </c>
      <c r="B167" s="43" t="s">
        <v>83</v>
      </c>
      <c r="C167" s="56">
        <v>35</v>
      </c>
      <c r="D167" s="21" t="s">
        <v>39</v>
      </c>
      <c r="E167" s="21" t="s">
        <v>40</v>
      </c>
      <c r="F167" s="24" t="s">
        <v>5</v>
      </c>
      <c r="G167" s="83">
        <f t="shared" si="10"/>
        <v>163</v>
      </c>
      <c r="H167" s="84">
        <f t="shared" si="11"/>
        <v>190</v>
      </c>
      <c r="I167" s="9"/>
      <c r="J167" s="17">
        <v>10</v>
      </c>
      <c r="K167" s="17">
        <v>10</v>
      </c>
      <c r="L167" s="17"/>
      <c r="M167" s="17"/>
      <c r="N167" s="21"/>
      <c r="O167" s="17"/>
      <c r="P167" s="21"/>
      <c r="Q167" s="17"/>
      <c r="R167" s="17"/>
      <c r="S167" s="17"/>
      <c r="T167" s="93"/>
      <c r="U167" s="93"/>
      <c r="V167" s="17"/>
      <c r="W167" s="17"/>
      <c r="X167" s="21"/>
      <c r="Y167" s="17"/>
      <c r="Z167" s="21"/>
      <c r="AA167" s="17"/>
      <c r="AB167" s="21"/>
      <c r="AC167" s="17"/>
      <c r="AD167" s="17">
        <v>20</v>
      </c>
      <c r="AE167" s="17">
        <v>15</v>
      </c>
      <c r="AF167" s="17"/>
      <c r="AG167" s="17"/>
      <c r="AH167" s="17"/>
      <c r="AI167" s="17"/>
      <c r="AJ167" s="17"/>
      <c r="AK167" s="17"/>
      <c r="AL167" s="17">
        <v>25</v>
      </c>
      <c r="AM167" s="17"/>
      <c r="AN167" s="21"/>
      <c r="AO167" s="21"/>
      <c r="AP167" s="17">
        <v>15</v>
      </c>
      <c r="AQ167" s="17">
        <v>10</v>
      </c>
      <c r="AR167" s="17"/>
      <c r="AS167" s="93"/>
      <c r="AT167" s="21"/>
      <c r="AU167" s="21"/>
      <c r="AV167" s="17">
        <v>10</v>
      </c>
      <c r="AW167" s="17">
        <v>15</v>
      </c>
      <c r="AX167" s="21">
        <v>10</v>
      </c>
      <c r="AY167" s="85">
        <v>10</v>
      </c>
      <c r="AZ167" s="17">
        <v>15</v>
      </c>
      <c r="BA167" s="17">
        <v>25</v>
      </c>
      <c r="BB167" s="21"/>
      <c r="BC167" s="17"/>
      <c r="BD167" s="17"/>
      <c r="BE167" s="17"/>
      <c r="BF167" s="54">
        <f t="shared" si="12"/>
        <v>13</v>
      </c>
      <c r="BG167" s="123">
        <f t="shared" si="13"/>
        <v>13</v>
      </c>
      <c r="BH167" s="124">
        <f>SUM(BG167:BG179)</f>
        <v>105</v>
      </c>
      <c r="BI167" s="124">
        <f t="shared" si="14"/>
        <v>1</v>
      </c>
      <c r="BJ167" s="124">
        <f>SUM(BI167:BI179)</f>
        <v>7</v>
      </c>
      <c r="BK167" s="128"/>
      <c r="BL167" s="128"/>
      <c r="BM167" s="128"/>
      <c r="BN167" s="125">
        <f>AVERAGE(BH167/BJ167)</f>
        <v>15</v>
      </c>
    </row>
    <row r="168" spans="1:66" s="5" customFormat="1" ht="12.75" customHeight="1" x14ac:dyDescent="0.2">
      <c r="A168" s="23">
        <v>5417</v>
      </c>
      <c r="B168" s="43" t="s">
        <v>245</v>
      </c>
      <c r="C168" s="56">
        <v>35</v>
      </c>
      <c r="D168" s="21" t="s">
        <v>328</v>
      </c>
      <c r="E168" s="21" t="s">
        <v>66</v>
      </c>
      <c r="F168" s="24" t="s">
        <v>5</v>
      </c>
      <c r="G168" s="83">
        <f t="shared" si="10"/>
        <v>164</v>
      </c>
      <c r="H168" s="84">
        <f t="shared" si="11"/>
        <v>190</v>
      </c>
      <c r="I168" s="9"/>
      <c r="J168" s="17"/>
      <c r="K168" s="17"/>
      <c r="L168" s="17">
        <v>10</v>
      </c>
      <c r="M168" s="17"/>
      <c r="N168" s="21"/>
      <c r="O168" s="17"/>
      <c r="P168" s="21">
        <v>15</v>
      </c>
      <c r="Q168" s="17">
        <v>10</v>
      </c>
      <c r="R168" s="17"/>
      <c r="S168" s="17"/>
      <c r="T168" s="93"/>
      <c r="U168" s="93"/>
      <c r="V168" s="17">
        <v>15</v>
      </c>
      <c r="W168" s="17">
        <v>10</v>
      </c>
      <c r="X168" s="21">
        <v>10</v>
      </c>
      <c r="Y168" s="17"/>
      <c r="Z168" s="21"/>
      <c r="AA168" s="17"/>
      <c r="AB168" s="21"/>
      <c r="AC168" s="17"/>
      <c r="AD168" s="17"/>
      <c r="AE168" s="17"/>
      <c r="AF168" s="17">
        <v>15</v>
      </c>
      <c r="AG168" s="17">
        <v>20</v>
      </c>
      <c r="AH168" s="17">
        <v>15</v>
      </c>
      <c r="AI168" s="17">
        <v>30</v>
      </c>
      <c r="AJ168" s="17"/>
      <c r="AK168" s="17"/>
      <c r="AL168" s="17"/>
      <c r="AM168" s="17"/>
      <c r="AN168" s="21">
        <v>20</v>
      </c>
      <c r="AO168" s="21"/>
      <c r="AP168" s="17"/>
      <c r="AQ168" s="17"/>
      <c r="AR168" s="17"/>
      <c r="AS168" s="93"/>
      <c r="AT168" s="21"/>
      <c r="AU168" s="21"/>
      <c r="AV168" s="17">
        <v>20</v>
      </c>
      <c r="AW168" s="17"/>
      <c r="AX168" s="21"/>
      <c r="AY168" s="85"/>
      <c r="AZ168" s="17"/>
      <c r="BA168" s="17"/>
      <c r="BB168" s="21"/>
      <c r="BC168" s="17"/>
      <c r="BD168" s="17"/>
      <c r="BE168" s="17"/>
      <c r="BF168" s="54">
        <f t="shared" si="12"/>
        <v>12</v>
      </c>
      <c r="BG168" s="123">
        <f t="shared" si="13"/>
        <v>12</v>
      </c>
      <c r="BH168" s="131"/>
      <c r="BI168" s="124">
        <f t="shared" si="14"/>
        <v>1</v>
      </c>
      <c r="BJ168" s="127"/>
      <c r="BK168" s="130"/>
      <c r="BL168" s="130"/>
      <c r="BM168" s="130"/>
      <c r="BN168" s="125"/>
    </row>
    <row r="169" spans="1:66" s="5" customFormat="1" ht="12.75" customHeight="1" x14ac:dyDescent="0.2">
      <c r="A169" s="23">
        <v>4316</v>
      </c>
      <c r="B169" s="43" t="s">
        <v>124</v>
      </c>
      <c r="C169" s="56">
        <v>35</v>
      </c>
      <c r="D169" s="21" t="s">
        <v>256</v>
      </c>
      <c r="E169" s="21" t="s">
        <v>66</v>
      </c>
      <c r="F169" s="24" t="s">
        <v>5</v>
      </c>
      <c r="G169" s="83">
        <f t="shared" si="10"/>
        <v>165</v>
      </c>
      <c r="H169" s="84">
        <f t="shared" si="11"/>
        <v>185</v>
      </c>
      <c r="I169" s="8"/>
      <c r="J169" s="17"/>
      <c r="K169" s="17"/>
      <c r="L169" s="17">
        <v>10</v>
      </c>
      <c r="M169" s="17">
        <v>15</v>
      </c>
      <c r="N169" s="21">
        <v>10</v>
      </c>
      <c r="O169" s="17">
        <v>15</v>
      </c>
      <c r="P169" s="21"/>
      <c r="Q169" s="17"/>
      <c r="R169" s="17">
        <v>5</v>
      </c>
      <c r="S169" s="17">
        <v>10</v>
      </c>
      <c r="T169" s="93"/>
      <c r="U169" s="93"/>
      <c r="V169" s="17"/>
      <c r="W169" s="17"/>
      <c r="X169" s="21">
        <v>10</v>
      </c>
      <c r="Y169" s="17">
        <v>10</v>
      </c>
      <c r="Z169" s="21"/>
      <c r="AA169" s="17"/>
      <c r="AB169" s="21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21">
        <v>10</v>
      </c>
      <c r="AO169" s="21">
        <v>15</v>
      </c>
      <c r="AP169" s="17"/>
      <c r="AQ169" s="17"/>
      <c r="AR169" s="17"/>
      <c r="AS169" s="93"/>
      <c r="AT169" s="21">
        <v>10</v>
      </c>
      <c r="AU169" s="21">
        <v>10</v>
      </c>
      <c r="AV169" s="17"/>
      <c r="AW169" s="17"/>
      <c r="AX169" s="21">
        <v>5</v>
      </c>
      <c r="AY169" s="85">
        <v>10</v>
      </c>
      <c r="AZ169" s="17">
        <v>10</v>
      </c>
      <c r="BA169" s="17">
        <v>10</v>
      </c>
      <c r="BB169" s="21"/>
      <c r="BC169" s="17"/>
      <c r="BD169" s="17">
        <v>10</v>
      </c>
      <c r="BE169" s="17">
        <v>10</v>
      </c>
      <c r="BF169" s="54">
        <f t="shared" si="12"/>
        <v>18</v>
      </c>
      <c r="BG169" s="123">
        <f t="shared" si="13"/>
        <v>18</v>
      </c>
      <c r="BH169" s="124"/>
      <c r="BI169" s="124">
        <f t="shared" si="14"/>
        <v>1</v>
      </c>
      <c r="BJ169" s="127"/>
      <c r="BK169" s="16"/>
      <c r="BL169" s="16"/>
      <c r="BM169" s="16"/>
      <c r="BN169" s="125"/>
    </row>
    <row r="170" spans="1:66" s="5" customFormat="1" ht="12.75" customHeight="1" x14ac:dyDescent="0.2">
      <c r="A170" s="23">
        <v>2454</v>
      </c>
      <c r="B170" s="43" t="s">
        <v>87</v>
      </c>
      <c r="C170" s="56">
        <v>35</v>
      </c>
      <c r="D170" s="21" t="s">
        <v>291</v>
      </c>
      <c r="E170" s="21" t="s">
        <v>161</v>
      </c>
      <c r="F170" s="24" t="s">
        <v>5</v>
      </c>
      <c r="G170" s="83">
        <f t="shared" si="10"/>
        <v>166</v>
      </c>
      <c r="H170" s="84">
        <f t="shared" si="11"/>
        <v>185</v>
      </c>
      <c r="I170" s="41"/>
      <c r="J170" s="17"/>
      <c r="K170" s="17"/>
      <c r="L170" s="17"/>
      <c r="M170" s="17"/>
      <c r="N170" s="21">
        <v>10</v>
      </c>
      <c r="O170" s="17">
        <v>10</v>
      </c>
      <c r="P170" s="21">
        <v>10</v>
      </c>
      <c r="Q170" s="17">
        <v>20</v>
      </c>
      <c r="R170" s="17"/>
      <c r="S170" s="17"/>
      <c r="T170" s="93"/>
      <c r="U170" s="93"/>
      <c r="V170" s="17">
        <v>10</v>
      </c>
      <c r="W170" s="17">
        <v>10</v>
      </c>
      <c r="X170" s="21">
        <v>25</v>
      </c>
      <c r="Y170" s="17">
        <v>25</v>
      </c>
      <c r="Z170" s="21"/>
      <c r="AA170" s="17"/>
      <c r="AB170" s="21"/>
      <c r="AC170" s="17"/>
      <c r="AD170" s="17">
        <v>20</v>
      </c>
      <c r="AE170" s="17">
        <v>35</v>
      </c>
      <c r="AF170" s="17"/>
      <c r="AG170" s="17"/>
      <c r="AH170" s="17"/>
      <c r="AI170" s="17"/>
      <c r="AJ170" s="17"/>
      <c r="AK170" s="17"/>
      <c r="AL170" s="17"/>
      <c r="AM170" s="17"/>
      <c r="AN170" s="21"/>
      <c r="AO170" s="21"/>
      <c r="AP170" s="17"/>
      <c r="AQ170" s="17"/>
      <c r="AR170" s="17"/>
      <c r="AS170" s="93"/>
      <c r="AT170" s="21"/>
      <c r="AU170" s="21"/>
      <c r="AV170" s="17"/>
      <c r="AW170" s="17"/>
      <c r="AX170" s="21">
        <v>10</v>
      </c>
      <c r="AY170" s="85"/>
      <c r="AZ170" s="17"/>
      <c r="BA170" s="17"/>
      <c r="BB170" s="21"/>
      <c r="BC170" s="17"/>
      <c r="BD170" s="17"/>
      <c r="BE170" s="17"/>
      <c r="BF170" s="54">
        <f t="shared" si="12"/>
        <v>11</v>
      </c>
      <c r="BG170" s="123">
        <f t="shared" si="13"/>
        <v>0</v>
      </c>
      <c r="BH170" s="131"/>
      <c r="BI170" s="124">
        <f t="shared" si="14"/>
        <v>0</v>
      </c>
      <c r="BJ170" s="127"/>
      <c r="BK170" s="128"/>
      <c r="BL170" s="128"/>
      <c r="BM170" s="128"/>
      <c r="BN170" s="125"/>
    </row>
    <row r="171" spans="1:66" s="5" customFormat="1" ht="12.75" customHeight="1" x14ac:dyDescent="0.2">
      <c r="A171" s="23">
        <v>3542</v>
      </c>
      <c r="B171" s="43" t="s">
        <v>317</v>
      </c>
      <c r="C171" s="56">
        <v>35</v>
      </c>
      <c r="D171" s="21" t="s">
        <v>120</v>
      </c>
      <c r="E171" s="21" t="s">
        <v>319</v>
      </c>
      <c r="F171" s="24" t="s">
        <v>5</v>
      </c>
      <c r="G171" s="83">
        <f t="shared" si="10"/>
        <v>167</v>
      </c>
      <c r="H171" s="84">
        <f t="shared" si="11"/>
        <v>180</v>
      </c>
      <c r="I171" s="8"/>
      <c r="J171" s="17">
        <v>10</v>
      </c>
      <c r="K171" s="17">
        <v>20</v>
      </c>
      <c r="L171" s="17">
        <v>10</v>
      </c>
      <c r="M171" s="17">
        <v>30</v>
      </c>
      <c r="N171" s="21"/>
      <c r="O171" s="17"/>
      <c r="P171" s="21"/>
      <c r="Q171" s="17"/>
      <c r="R171" s="17">
        <v>15</v>
      </c>
      <c r="S171" s="17">
        <v>15</v>
      </c>
      <c r="T171" s="93"/>
      <c r="U171" s="93"/>
      <c r="V171" s="17"/>
      <c r="W171" s="17"/>
      <c r="X171" s="21"/>
      <c r="Y171" s="17"/>
      <c r="Z171" s="21"/>
      <c r="AA171" s="17"/>
      <c r="AB171" s="21"/>
      <c r="AC171" s="17"/>
      <c r="AD171" s="17"/>
      <c r="AE171" s="17"/>
      <c r="AF171" s="17"/>
      <c r="AG171" s="17"/>
      <c r="AH171" s="17">
        <v>40</v>
      </c>
      <c r="AI171" s="17"/>
      <c r="AJ171" s="17"/>
      <c r="AK171" s="17"/>
      <c r="AL171" s="17">
        <v>15</v>
      </c>
      <c r="AM171" s="17">
        <v>25</v>
      </c>
      <c r="AN171" s="21"/>
      <c r="AO171" s="21"/>
      <c r="AP171" s="17"/>
      <c r="AQ171" s="17"/>
      <c r="AR171" s="17"/>
      <c r="AS171" s="93"/>
      <c r="AT171" s="21"/>
      <c r="AU171" s="21"/>
      <c r="AV171" s="17"/>
      <c r="AW171" s="17"/>
      <c r="AX171" s="21"/>
      <c r="AY171" s="85"/>
      <c r="AZ171" s="17"/>
      <c r="BA171" s="17"/>
      <c r="BB171" s="21"/>
      <c r="BC171" s="17"/>
      <c r="BD171" s="17"/>
      <c r="BE171" s="17"/>
      <c r="BF171" s="54">
        <f t="shared" si="12"/>
        <v>9</v>
      </c>
      <c r="BG171" s="123">
        <f t="shared" si="13"/>
        <v>0</v>
      </c>
      <c r="BH171" s="126"/>
      <c r="BI171" s="124">
        <f t="shared" si="14"/>
        <v>0</v>
      </c>
      <c r="BJ171" s="127"/>
      <c r="BK171" s="130"/>
      <c r="BL171" s="130"/>
      <c r="BM171" s="130"/>
      <c r="BN171" s="125"/>
    </row>
    <row r="172" spans="1:66" s="5" customFormat="1" ht="12.75" customHeight="1" x14ac:dyDescent="0.2">
      <c r="A172" s="23">
        <v>4317</v>
      </c>
      <c r="B172" s="43" t="s">
        <v>124</v>
      </c>
      <c r="C172" s="56">
        <v>35</v>
      </c>
      <c r="D172" s="21" t="s">
        <v>256</v>
      </c>
      <c r="E172" s="21" t="s">
        <v>257</v>
      </c>
      <c r="F172" s="24" t="s">
        <v>10</v>
      </c>
      <c r="G172" s="83">
        <f t="shared" si="10"/>
        <v>168</v>
      </c>
      <c r="H172" s="84">
        <f t="shared" si="11"/>
        <v>175</v>
      </c>
      <c r="I172" s="8"/>
      <c r="J172" s="17">
        <v>10</v>
      </c>
      <c r="K172" s="17">
        <v>10</v>
      </c>
      <c r="L172" s="17">
        <v>10</v>
      </c>
      <c r="M172" s="17">
        <v>15</v>
      </c>
      <c r="N172" s="21"/>
      <c r="O172" s="17">
        <v>15</v>
      </c>
      <c r="P172" s="21">
        <v>10</v>
      </c>
      <c r="Q172" s="17">
        <v>10</v>
      </c>
      <c r="R172" s="17">
        <v>10</v>
      </c>
      <c r="S172" s="17">
        <v>10</v>
      </c>
      <c r="T172" s="93"/>
      <c r="U172" s="93"/>
      <c r="V172" s="17"/>
      <c r="W172" s="17"/>
      <c r="X172" s="21">
        <v>10</v>
      </c>
      <c r="Y172" s="17">
        <v>10</v>
      </c>
      <c r="Z172" s="21"/>
      <c r="AA172" s="17"/>
      <c r="AB172" s="21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21"/>
      <c r="AO172" s="21"/>
      <c r="AP172" s="17"/>
      <c r="AQ172" s="17"/>
      <c r="AR172" s="17"/>
      <c r="AS172" s="93"/>
      <c r="AT172" s="21"/>
      <c r="AU172" s="21">
        <v>10</v>
      </c>
      <c r="AV172" s="17">
        <v>5</v>
      </c>
      <c r="AW172" s="17">
        <v>20</v>
      </c>
      <c r="AX172" s="21"/>
      <c r="AY172" s="85"/>
      <c r="AZ172" s="17"/>
      <c r="BA172" s="17"/>
      <c r="BB172" s="21"/>
      <c r="BC172" s="17"/>
      <c r="BD172" s="17">
        <v>10</v>
      </c>
      <c r="BE172" s="17">
        <v>10</v>
      </c>
      <c r="BF172" s="54">
        <f t="shared" si="12"/>
        <v>16</v>
      </c>
      <c r="BG172" s="123">
        <f t="shared" si="13"/>
        <v>16</v>
      </c>
      <c r="BH172" s="126"/>
      <c r="BI172" s="124">
        <f t="shared" si="14"/>
        <v>1</v>
      </c>
      <c r="BJ172" s="127"/>
      <c r="BK172" s="128"/>
      <c r="BL172" s="128"/>
      <c r="BM172" s="128"/>
      <c r="BN172" s="125"/>
    </row>
    <row r="173" spans="1:66" s="5" customFormat="1" ht="12.75" customHeight="1" x14ac:dyDescent="0.2">
      <c r="A173" s="23">
        <v>2812</v>
      </c>
      <c r="B173" s="43" t="s">
        <v>89</v>
      </c>
      <c r="C173" s="56">
        <v>35</v>
      </c>
      <c r="D173" s="21" t="s">
        <v>129</v>
      </c>
      <c r="E173" s="21" t="s">
        <v>130</v>
      </c>
      <c r="F173" s="24" t="s">
        <v>5</v>
      </c>
      <c r="G173" s="83">
        <f t="shared" si="10"/>
        <v>169</v>
      </c>
      <c r="H173" s="84">
        <f t="shared" si="11"/>
        <v>175</v>
      </c>
      <c r="I173" s="41"/>
      <c r="J173" s="17">
        <v>15</v>
      </c>
      <c r="K173" s="17"/>
      <c r="L173" s="17">
        <v>15</v>
      </c>
      <c r="M173" s="17">
        <v>10</v>
      </c>
      <c r="N173" s="21"/>
      <c r="O173" s="17"/>
      <c r="P173" s="21"/>
      <c r="Q173" s="17"/>
      <c r="R173" s="17"/>
      <c r="S173" s="17">
        <v>15</v>
      </c>
      <c r="T173" s="93"/>
      <c r="U173" s="93"/>
      <c r="V173" s="17">
        <v>10</v>
      </c>
      <c r="W173" s="17"/>
      <c r="X173" s="21"/>
      <c r="Y173" s="17"/>
      <c r="Z173" s="21"/>
      <c r="AA173" s="17">
        <v>15</v>
      </c>
      <c r="AB173" s="21"/>
      <c r="AC173" s="17"/>
      <c r="AD173" s="17"/>
      <c r="AE173" s="17"/>
      <c r="AF173" s="17"/>
      <c r="AG173" s="17"/>
      <c r="AH173" s="17">
        <v>10</v>
      </c>
      <c r="AI173" s="17"/>
      <c r="AJ173" s="17"/>
      <c r="AK173" s="17"/>
      <c r="AL173" s="17"/>
      <c r="AM173" s="17">
        <v>20</v>
      </c>
      <c r="AN173" s="21"/>
      <c r="AO173" s="21"/>
      <c r="AP173" s="17">
        <v>10</v>
      </c>
      <c r="AQ173" s="17">
        <v>25</v>
      </c>
      <c r="AR173" s="17"/>
      <c r="AS173" s="93"/>
      <c r="AT173" s="21"/>
      <c r="AU173" s="21"/>
      <c r="AV173" s="17"/>
      <c r="AW173" s="17"/>
      <c r="AX173" s="21">
        <v>15</v>
      </c>
      <c r="AY173" s="85">
        <v>15</v>
      </c>
      <c r="AZ173" s="17"/>
      <c r="BA173" s="17"/>
      <c r="BB173" s="21"/>
      <c r="BC173" s="17"/>
      <c r="BD173" s="17"/>
      <c r="BE173" s="17"/>
      <c r="BF173" s="54">
        <f t="shared" si="12"/>
        <v>12</v>
      </c>
      <c r="BG173" s="123">
        <f t="shared" si="13"/>
        <v>12</v>
      </c>
      <c r="BH173" s="127"/>
      <c r="BI173" s="124">
        <f t="shared" si="14"/>
        <v>1</v>
      </c>
      <c r="BJ173" s="127"/>
      <c r="BK173" s="128"/>
      <c r="BL173" s="128"/>
      <c r="BM173" s="128"/>
      <c r="BN173" s="125"/>
    </row>
    <row r="174" spans="1:66" s="5" customFormat="1" ht="12.75" customHeight="1" x14ac:dyDescent="0.2">
      <c r="A174" s="23">
        <v>3543</v>
      </c>
      <c r="B174" s="43" t="s">
        <v>317</v>
      </c>
      <c r="C174" s="56">
        <v>35</v>
      </c>
      <c r="D174" s="21" t="s">
        <v>120</v>
      </c>
      <c r="E174" s="21" t="s">
        <v>66</v>
      </c>
      <c r="F174" s="24" t="s">
        <v>5</v>
      </c>
      <c r="G174" s="83">
        <f t="shared" si="10"/>
        <v>170</v>
      </c>
      <c r="H174" s="84">
        <f t="shared" si="11"/>
        <v>175</v>
      </c>
      <c r="I174" s="8"/>
      <c r="J174" s="17">
        <v>10</v>
      </c>
      <c r="K174" s="17">
        <v>20</v>
      </c>
      <c r="L174" s="17">
        <v>10</v>
      </c>
      <c r="M174" s="17">
        <v>30</v>
      </c>
      <c r="N174" s="21"/>
      <c r="O174" s="17"/>
      <c r="P174" s="21"/>
      <c r="Q174" s="17"/>
      <c r="R174" s="17">
        <v>20</v>
      </c>
      <c r="S174" s="17">
        <v>15</v>
      </c>
      <c r="T174" s="93"/>
      <c r="U174" s="93"/>
      <c r="V174" s="17"/>
      <c r="W174" s="17"/>
      <c r="X174" s="21"/>
      <c r="Y174" s="17"/>
      <c r="Z174" s="21"/>
      <c r="AA174" s="17"/>
      <c r="AB174" s="21"/>
      <c r="AC174" s="17"/>
      <c r="AD174" s="17"/>
      <c r="AE174" s="17"/>
      <c r="AF174" s="17"/>
      <c r="AG174" s="17"/>
      <c r="AH174" s="17">
        <v>25</v>
      </c>
      <c r="AI174" s="17">
        <v>10</v>
      </c>
      <c r="AJ174" s="17"/>
      <c r="AK174" s="17"/>
      <c r="AL174" s="17">
        <v>10</v>
      </c>
      <c r="AM174" s="17">
        <v>25</v>
      </c>
      <c r="AN174" s="21"/>
      <c r="AO174" s="21"/>
      <c r="AP174" s="17"/>
      <c r="AQ174" s="17"/>
      <c r="AR174" s="17"/>
      <c r="AS174" s="93"/>
      <c r="AT174" s="21"/>
      <c r="AU174" s="21"/>
      <c r="AV174" s="17"/>
      <c r="AW174" s="17"/>
      <c r="AX174" s="21"/>
      <c r="AY174" s="85"/>
      <c r="AZ174" s="17"/>
      <c r="BA174" s="17"/>
      <c r="BB174" s="21"/>
      <c r="BC174" s="17"/>
      <c r="BD174" s="17"/>
      <c r="BE174" s="17"/>
      <c r="BF174" s="54">
        <f t="shared" si="12"/>
        <v>10</v>
      </c>
      <c r="BG174" s="123">
        <f t="shared" si="13"/>
        <v>0</v>
      </c>
      <c r="BH174" s="126"/>
      <c r="BI174" s="124">
        <f t="shared" si="14"/>
        <v>0</v>
      </c>
      <c r="BJ174" s="132"/>
      <c r="BK174" s="16"/>
      <c r="BL174" s="16"/>
      <c r="BM174" s="16"/>
      <c r="BN174" s="125"/>
    </row>
    <row r="175" spans="1:66" ht="12.75" customHeight="1" x14ac:dyDescent="0.2">
      <c r="A175" s="23">
        <v>4523</v>
      </c>
      <c r="B175" s="43" t="s">
        <v>165</v>
      </c>
      <c r="C175" s="56">
        <v>35</v>
      </c>
      <c r="D175" s="21" t="s">
        <v>242</v>
      </c>
      <c r="E175" s="21" t="s">
        <v>28</v>
      </c>
      <c r="F175" s="24" t="s">
        <v>5</v>
      </c>
      <c r="G175" s="83">
        <f t="shared" si="10"/>
        <v>171</v>
      </c>
      <c r="H175" s="84">
        <f t="shared" si="11"/>
        <v>175</v>
      </c>
      <c r="I175" s="8"/>
      <c r="J175" s="17"/>
      <c r="K175" s="17"/>
      <c r="L175" s="17">
        <v>30</v>
      </c>
      <c r="M175" s="17">
        <v>25</v>
      </c>
      <c r="N175" s="21"/>
      <c r="O175" s="17"/>
      <c r="P175" s="21"/>
      <c r="Q175" s="17"/>
      <c r="R175" s="17"/>
      <c r="S175" s="17"/>
      <c r="T175" s="93"/>
      <c r="U175" s="93"/>
      <c r="V175" s="17"/>
      <c r="W175" s="17">
        <v>10</v>
      </c>
      <c r="X175" s="21"/>
      <c r="Y175" s="17"/>
      <c r="Z175" s="21">
        <v>20</v>
      </c>
      <c r="AA175" s="17">
        <v>35</v>
      </c>
      <c r="AB175" s="21"/>
      <c r="AC175" s="17"/>
      <c r="AD175" s="17"/>
      <c r="AE175" s="17"/>
      <c r="AF175" s="17"/>
      <c r="AG175" s="17">
        <v>15</v>
      </c>
      <c r="AH175" s="17"/>
      <c r="AI175" s="17"/>
      <c r="AJ175" s="17"/>
      <c r="AK175" s="17"/>
      <c r="AL175" s="17"/>
      <c r="AM175" s="17"/>
      <c r="AN175" s="21"/>
      <c r="AO175" s="21"/>
      <c r="AP175" s="17"/>
      <c r="AQ175" s="17"/>
      <c r="AR175" s="17"/>
      <c r="AS175" s="93"/>
      <c r="AT175" s="21"/>
      <c r="AU175" s="21"/>
      <c r="AV175" s="17"/>
      <c r="AW175" s="17"/>
      <c r="AX175" s="21"/>
      <c r="AY175" s="85"/>
      <c r="AZ175" s="17"/>
      <c r="BA175" s="17">
        <v>10</v>
      </c>
      <c r="BB175" s="21"/>
      <c r="BC175" s="17"/>
      <c r="BD175" s="17"/>
      <c r="BE175" s="17">
        <v>30</v>
      </c>
      <c r="BF175" s="54">
        <f t="shared" si="12"/>
        <v>8</v>
      </c>
      <c r="BG175" s="123">
        <f t="shared" si="13"/>
        <v>0</v>
      </c>
      <c r="BH175" s="126"/>
      <c r="BI175" s="124">
        <f t="shared" si="14"/>
        <v>0</v>
      </c>
      <c r="BJ175" s="127"/>
      <c r="BK175" s="128"/>
      <c r="BL175" s="128"/>
      <c r="BM175" s="16"/>
      <c r="BN175" s="125"/>
    </row>
    <row r="176" spans="1:66" ht="12.75" customHeight="1" x14ac:dyDescent="0.2">
      <c r="A176" s="23">
        <v>5107</v>
      </c>
      <c r="B176" s="43" t="s">
        <v>222</v>
      </c>
      <c r="C176" s="56">
        <v>35</v>
      </c>
      <c r="D176" s="21" t="s">
        <v>108</v>
      </c>
      <c r="E176" s="21" t="s">
        <v>21</v>
      </c>
      <c r="F176" s="24" t="s">
        <v>5</v>
      </c>
      <c r="G176" s="83">
        <f t="shared" si="10"/>
        <v>172</v>
      </c>
      <c r="H176" s="84">
        <f t="shared" si="11"/>
        <v>165</v>
      </c>
      <c r="I176" s="8"/>
      <c r="J176" s="17"/>
      <c r="K176" s="17"/>
      <c r="L176" s="17"/>
      <c r="M176" s="17"/>
      <c r="N176" s="21"/>
      <c r="O176" s="17">
        <v>5</v>
      </c>
      <c r="P176" s="21"/>
      <c r="Q176" s="17"/>
      <c r="R176" s="17"/>
      <c r="S176" s="17"/>
      <c r="T176" s="93"/>
      <c r="U176" s="93"/>
      <c r="V176" s="17"/>
      <c r="W176" s="17"/>
      <c r="X176" s="21">
        <v>5</v>
      </c>
      <c r="Y176" s="17">
        <v>25</v>
      </c>
      <c r="Z176" s="21"/>
      <c r="AA176" s="17">
        <v>20</v>
      </c>
      <c r="AB176" s="21">
        <v>20</v>
      </c>
      <c r="AC176" s="17">
        <v>10</v>
      </c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21">
        <v>5</v>
      </c>
      <c r="AO176" s="21">
        <v>30</v>
      </c>
      <c r="AP176" s="17"/>
      <c r="AQ176" s="17"/>
      <c r="AR176" s="17"/>
      <c r="AS176" s="93"/>
      <c r="AT176" s="21"/>
      <c r="AU176" s="21">
        <v>5</v>
      </c>
      <c r="AV176" s="17">
        <v>10</v>
      </c>
      <c r="AW176" s="17"/>
      <c r="AX176" s="21">
        <v>10</v>
      </c>
      <c r="AY176" s="85">
        <v>20</v>
      </c>
      <c r="AZ176" s="17"/>
      <c r="BA176" s="17"/>
      <c r="BB176" s="21"/>
      <c r="BC176" s="17"/>
      <c r="BD176" s="17"/>
      <c r="BE176" s="17"/>
      <c r="BF176" s="54">
        <f t="shared" si="12"/>
        <v>12</v>
      </c>
      <c r="BG176" s="123">
        <f t="shared" si="13"/>
        <v>12</v>
      </c>
      <c r="BH176" s="124"/>
      <c r="BI176" s="124">
        <f t="shared" si="14"/>
        <v>1</v>
      </c>
      <c r="BJ176" s="127"/>
      <c r="BK176" s="128"/>
      <c r="BL176" s="128"/>
      <c r="BM176" s="128"/>
      <c r="BN176" s="125"/>
    </row>
    <row r="177" spans="1:66" s="5" customFormat="1" ht="12.75" customHeight="1" x14ac:dyDescent="0.2">
      <c r="A177" s="23">
        <v>1315</v>
      </c>
      <c r="B177" s="43" t="s">
        <v>83</v>
      </c>
      <c r="C177" s="56">
        <v>35</v>
      </c>
      <c r="D177" s="21" t="s">
        <v>272</v>
      </c>
      <c r="E177" s="21" t="s">
        <v>247</v>
      </c>
      <c r="F177" s="24" t="s">
        <v>5</v>
      </c>
      <c r="G177" s="83">
        <f t="shared" si="10"/>
        <v>173</v>
      </c>
      <c r="H177" s="84">
        <f t="shared" si="11"/>
        <v>165</v>
      </c>
      <c r="I177" s="8"/>
      <c r="J177" s="17"/>
      <c r="K177" s="17">
        <v>10</v>
      </c>
      <c r="L177" s="17"/>
      <c r="M177" s="17"/>
      <c r="N177" s="21"/>
      <c r="O177" s="17"/>
      <c r="P177" s="21"/>
      <c r="Q177" s="17"/>
      <c r="R177" s="17"/>
      <c r="S177" s="17"/>
      <c r="T177" s="93"/>
      <c r="U177" s="93"/>
      <c r="V177" s="17">
        <v>15</v>
      </c>
      <c r="W177" s="17">
        <v>10</v>
      </c>
      <c r="X177" s="21">
        <v>30</v>
      </c>
      <c r="Y177" s="17">
        <v>10</v>
      </c>
      <c r="Z177" s="21"/>
      <c r="AA177" s="17"/>
      <c r="AB177" s="21"/>
      <c r="AC177" s="17"/>
      <c r="AD177" s="17"/>
      <c r="AE177" s="17">
        <v>20</v>
      </c>
      <c r="AF177" s="17"/>
      <c r="AG177" s="17"/>
      <c r="AH177" s="17"/>
      <c r="AI177" s="17"/>
      <c r="AJ177" s="17"/>
      <c r="AK177" s="17"/>
      <c r="AL177" s="17"/>
      <c r="AM177" s="17"/>
      <c r="AN177" s="21"/>
      <c r="AO177" s="21"/>
      <c r="AP177" s="17"/>
      <c r="AQ177" s="17"/>
      <c r="AR177" s="17"/>
      <c r="AS177" s="93"/>
      <c r="AT177" s="21"/>
      <c r="AU177" s="21"/>
      <c r="AV177" s="17">
        <v>10</v>
      </c>
      <c r="AW177" s="17">
        <v>35</v>
      </c>
      <c r="AX177" s="21"/>
      <c r="AY177" s="85">
        <v>25</v>
      </c>
      <c r="AZ177" s="17"/>
      <c r="BA177" s="17"/>
      <c r="BB177" s="21"/>
      <c r="BC177" s="17"/>
      <c r="BD177" s="17"/>
      <c r="BE177" s="17"/>
      <c r="BF177" s="54">
        <f t="shared" si="12"/>
        <v>9</v>
      </c>
      <c r="BG177" s="123">
        <f t="shared" si="13"/>
        <v>0</v>
      </c>
      <c r="BH177" s="124"/>
      <c r="BI177" s="124">
        <f t="shared" si="14"/>
        <v>0</v>
      </c>
      <c r="BJ177" s="127"/>
      <c r="BK177" s="130"/>
      <c r="BL177" s="130"/>
      <c r="BM177" s="130"/>
      <c r="BN177" s="125"/>
    </row>
    <row r="178" spans="1:66" s="5" customFormat="1" ht="12.75" customHeight="1" x14ac:dyDescent="0.2">
      <c r="A178" s="23">
        <v>2455</v>
      </c>
      <c r="B178" s="43" t="s">
        <v>87</v>
      </c>
      <c r="C178" s="56">
        <v>35</v>
      </c>
      <c r="D178" s="21" t="s">
        <v>42</v>
      </c>
      <c r="E178" s="21" t="s">
        <v>40</v>
      </c>
      <c r="F178" s="24" t="s">
        <v>5</v>
      </c>
      <c r="G178" s="83">
        <f t="shared" si="10"/>
        <v>174</v>
      </c>
      <c r="H178" s="84">
        <f t="shared" si="11"/>
        <v>165</v>
      </c>
      <c r="I178" s="41"/>
      <c r="J178" s="17"/>
      <c r="K178" s="17">
        <v>45</v>
      </c>
      <c r="L178" s="17"/>
      <c r="M178" s="17"/>
      <c r="N178" s="21"/>
      <c r="O178" s="17">
        <v>20</v>
      </c>
      <c r="P178" s="21"/>
      <c r="Q178" s="17"/>
      <c r="R178" s="17"/>
      <c r="S178" s="17"/>
      <c r="T178" s="93"/>
      <c r="U178" s="93"/>
      <c r="V178" s="17"/>
      <c r="W178" s="17"/>
      <c r="X178" s="21">
        <v>40</v>
      </c>
      <c r="Y178" s="17">
        <v>40</v>
      </c>
      <c r="Z178" s="21"/>
      <c r="AA178" s="17"/>
      <c r="AB178" s="21"/>
      <c r="AC178" s="17"/>
      <c r="AD178" s="17"/>
      <c r="AE178" s="17"/>
      <c r="AF178" s="17"/>
      <c r="AG178" s="17"/>
      <c r="AH178" s="17"/>
      <c r="AI178" s="17"/>
      <c r="AJ178" s="17"/>
      <c r="AK178" s="17">
        <v>20</v>
      </c>
      <c r="AL178" s="17"/>
      <c r="AM178" s="17"/>
      <c r="AN178" s="21"/>
      <c r="AO178" s="21"/>
      <c r="AP178" s="17"/>
      <c r="AQ178" s="17"/>
      <c r="AR178" s="17"/>
      <c r="AS178" s="93"/>
      <c r="AT178" s="21"/>
      <c r="AU178" s="21"/>
      <c r="AV178" s="17"/>
      <c r="AW178" s="17"/>
      <c r="AX178" s="21"/>
      <c r="AY178" s="85"/>
      <c r="AZ178" s="17"/>
      <c r="BA178" s="17"/>
      <c r="BB178" s="21"/>
      <c r="BC178" s="17"/>
      <c r="BD178" s="17"/>
      <c r="BE178" s="17"/>
      <c r="BF178" s="54">
        <f t="shared" si="12"/>
        <v>5</v>
      </c>
      <c r="BG178" s="123">
        <f t="shared" si="13"/>
        <v>0</v>
      </c>
      <c r="BH178" s="131"/>
      <c r="BI178" s="124">
        <f t="shared" si="14"/>
        <v>0</v>
      </c>
      <c r="BJ178" s="127"/>
      <c r="BK178" s="128"/>
      <c r="BL178" s="128"/>
      <c r="BM178" s="128"/>
      <c r="BN178" s="125"/>
    </row>
    <row r="179" spans="1:66" s="5" customFormat="1" ht="12.75" customHeight="1" x14ac:dyDescent="0.2">
      <c r="A179" s="23">
        <v>5418</v>
      </c>
      <c r="B179" s="43" t="s">
        <v>245</v>
      </c>
      <c r="C179" s="56">
        <v>35</v>
      </c>
      <c r="D179" s="21" t="s">
        <v>168</v>
      </c>
      <c r="E179" s="21" t="s">
        <v>369</v>
      </c>
      <c r="F179" s="24" t="s">
        <v>105</v>
      </c>
      <c r="G179" s="83">
        <f t="shared" si="10"/>
        <v>175</v>
      </c>
      <c r="H179" s="84">
        <f t="shared" si="11"/>
        <v>160</v>
      </c>
      <c r="I179" s="9"/>
      <c r="J179" s="17">
        <v>5</v>
      </c>
      <c r="K179" s="17">
        <v>5</v>
      </c>
      <c r="L179" s="17"/>
      <c r="M179" s="17"/>
      <c r="N179" s="21"/>
      <c r="O179" s="17"/>
      <c r="P179" s="21">
        <v>10</v>
      </c>
      <c r="Q179" s="17">
        <v>10</v>
      </c>
      <c r="R179" s="17">
        <v>10</v>
      </c>
      <c r="S179" s="17">
        <v>5</v>
      </c>
      <c r="T179" s="93"/>
      <c r="U179" s="93"/>
      <c r="V179" s="17">
        <v>5</v>
      </c>
      <c r="W179" s="17">
        <v>5</v>
      </c>
      <c r="X179" s="21">
        <v>5</v>
      </c>
      <c r="Y179" s="17">
        <v>5</v>
      </c>
      <c r="Z179" s="21">
        <v>5</v>
      </c>
      <c r="AA179" s="17">
        <v>10</v>
      </c>
      <c r="AB179" s="21"/>
      <c r="AC179" s="17"/>
      <c r="AD179" s="17">
        <v>5</v>
      </c>
      <c r="AE179" s="17">
        <v>10</v>
      </c>
      <c r="AF179" s="17">
        <v>10</v>
      </c>
      <c r="AG179" s="17"/>
      <c r="AH179" s="17">
        <v>5</v>
      </c>
      <c r="AI179" s="17">
        <v>10</v>
      </c>
      <c r="AJ179" s="17"/>
      <c r="AK179" s="17">
        <v>10</v>
      </c>
      <c r="AL179" s="17"/>
      <c r="AM179" s="17"/>
      <c r="AN179" s="21"/>
      <c r="AO179" s="21"/>
      <c r="AP179" s="17"/>
      <c r="AQ179" s="17"/>
      <c r="AR179" s="17"/>
      <c r="AS179" s="93"/>
      <c r="AT179" s="21"/>
      <c r="AU179" s="21"/>
      <c r="AV179" s="17"/>
      <c r="AW179" s="17"/>
      <c r="AX179" s="21">
        <v>5</v>
      </c>
      <c r="AY179" s="85">
        <v>5</v>
      </c>
      <c r="AZ179" s="17"/>
      <c r="BA179" s="17"/>
      <c r="BB179" s="21"/>
      <c r="BC179" s="17"/>
      <c r="BD179" s="17">
        <v>10</v>
      </c>
      <c r="BE179" s="17">
        <v>10</v>
      </c>
      <c r="BF179" s="54">
        <f t="shared" si="12"/>
        <v>22</v>
      </c>
      <c r="BG179" s="123">
        <f t="shared" si="13"/>
        <v>22</v>
      </c>
      <c r="BH179" s="126"/>
      <c r="BI179" s="124">
        <f t="shared" si="14"/>
        <v>1</v>
      </c>
      <c r="BJ179" s="127"/>
      <c r="BK179" s="130"/>
      <c r="BL179" s="130"/>
      <c r="BM179" s="130"/>
      <c r="BN179" s="125"/>
    </row>
    <row r="180" spans="1:66" s="5" customFormat="1" ht="12.75" customHeight="1" x14ac:dyDescent="0.2">
      <c r="A180" s="23">
        <v>3511</v>
      </c>
      <c r="B180" s="43" t="s">
        <v>91</v>
      </c>
      <c r="C180" s="56">
        <v>35</v>
      </c>
      <c r="D180" s="21" t="s">
        <v>119</v>
      </c>
      <c r="E180" s="21" t="s">
        <v>27</v>
      </c>
      <c r="F180" s="24" t="s">
        <v>5</v>
      </c>
      <c r="G180" s="83">
        <f t="shared" si="10"/>
        <v>176</v>
      </c>
      <c r="H180" s="84">
        <f t="shared" si="11"/>
        <v>160</v>
      </c>
      <c r="I180" s="8"/>
      <c r="J180" s="17">
        <v>15</v>
      </c>
      <c r="K180" s="17">
        <v>10</v>
      </c>
      <c r="L180" s="17">
        <v>10</v>
      </c>
      <c r="M180" s="17">
        <v>15</v>
      </c>
      <c r="N180" s="21"/>
      <c r="O180" s="17"/>
      <c r="P180" s="21"/>
      <c r="Q180" s="17"/>
      <c r="R180" s="17">
        <v>10</v>
      </c>
      <c r="S180" s="17"/>
      <c r="T180" s="93"/>
      <c r="U180" s="93"/>
      <c r="V180" s="17"/>
      <c r="W180" s="17"/>
      <c r="X180" s="21"/>
      <c r="Y180" s="17"/>
      <c r="Z180" s="21"/>
      <c r="AA180" s="17"/>
      <c r="AB180" s="21"/>
      <c r="AC180" s="17"/>
      <c r="AD180" s="17">
        <v>10</v>
      </c>
      <c r="AE180" s="17">
        <v>15</v>
      </c>
      <c r="AF180" s="17"/>
      <c r="AG180" s="17"/>
      <c r="AH180" s="17">
        <v>10</v>
      </c>
      <c r="AI180" s="17"/>
      <c r="AJ180" s="17">
        <v>30</v>
      </c>
      <c r="AK180" s="17"/>
      <c r="AL180" s="17">
        <v>10</v>
      </c>
      <c r="AM180" s="17"/>
      <c r="AN180" s="21"/>
      <c r="AO180" s="21"/>
      <c r="AP180" s="17"/>
      <c r="AQ180" s="17"/>
      <c r="AR180" s="17"/>
      <c r="AS180" s="93"/>
      <c r="AT180" s="21"/>
      <c r="AU180" s="21"/>
      <c r="AV180" s="17">
        <v>10</v>
      </c>
      <c r="AW180" s="17">
        <v>15</v>
      </c>
      <c r="AX180" s="21"/>
      <c r="AY180" s="85"/>
      <c r="AZ180" s="17"/>
      <c r="BA180" s="17"/>
      <c r="BB180" s="21"/>
      <c r="BC180" s="17"/>
      <c r="BD180" s="17"/>
      <c r="BE180" s="17"/>
      <c r="BF180" s="54">
        <f t="shared" si="12"/>
        <v>12</v>
      </c>
      <c r="BG180" s="123">
        <f t="shared" si="13"/>
        <v>12</v>
      </c>
      <c r="BH180" s="124"/>
      <c r="BI180" s="124">
        <f t="shared" si="14"/>
        <v>1</v>
      </c>
      <c r="BJ180" s="127"/>
      <c r="BK180" s="128"/>
      <c r="BL180" s="128"/>
      <c r="BM180" s="128"/>
      <c r="BN180" s="125"/>
    </row>
    <row r="181" spans="1:66" s="5" customFormat="1" ht="12.75" customHeight="1" x14ac:dyDescent="0.2">
      <c r="A181" s="23">
        <v>3531</v>
      </c>
      <c r="B181" s="43" t="s">
        <v>91</v>
      </c>
      <c r="C181" s="56">
        <v>35</v>
      </c>
      <c r="D181" s="21" t="s">
        <v>175</v>
      </c>
      <c r="E181" s="21" t="s">
        <v>194</v>
      </c>
      <c r="F181" s="24" t="s">
        <v>10</v>
      </c>
      <c r="G181" s="83">
        <f t="shared" si="10"/>
        <v>177</v>
      </c>
      <c r="H181" s="84">
        <f t="shared" si="11"/>
        <v>160</v>
      </c>
      <c r="I181" s="8"/>
      <c r="J181" s="17">
        <v>10</v>
      </c>
      <c r="K181" s="17">
        <v>15</v>
      </c>
      <c r="L181" s="17">
        <v>20</v>
      </c>
      <c r="M181" s="17">
        <v>10</v>
      </c>
      <c r="N181" s="21">
        <v>10</v>
      </c>
      <c r="O181" s="17"/>
      <c r="P181" s="21"/>
      <c r="Q181" s="17">
        <v>25</v>
      </c>
      <c r="R181" s="17"/>
      <c r="S181" s="17">
        <v>20</v>
      </c>
      <c r="T181" s="93"/>
      <c r="U181" s="93"/>
      <c r="V181" s="17"/>
      <c r="W181" s="17"/>
      <c r="X181" s="21">
        <v>10</v>
      </c>
      <c r="Y181" s="17">
        <v>10</v>
      </c>
      <c r="Z181" s="21"/>
      <c r="AA181" s="17">
        <v>15</v>
      </c>
      <c r="AB181" s="21"/>
      <c r="AC181" s="17"/>
      <c r="AD181" s="17"/>
      <c r="AE181" s="17"/>
      <c r="AF181" s="17"/>
      <c r="AG181" s="17"/>
      <c r="AH181" s="17">
        <v>5</v>
      </c>
      <c r="AI181" s="17">
        <v>10</v>
      </c>
      <c r="AJ181" s="17"/>
      <c r="AK181" s="17"/>
      <c r="AL181" s="17"/>
      <c r="AM181" s="17"/>
      <c r="AN181" s="21"/>
      <c r="AO181" s="21"/>
      <c r="AP181" s="17"/>
      <c r="AQ181" s="17"/>
      <c r="AR181" s="17"/>
      <c r="AS181" s="93"/>
      <c r="AT181" s="21"/>
      <c r="AU181" s="21"/>
      <c r="AV181" s="17"/>
      <c r="AW181" s="17"/>
      <c r="AX181" s="21"/>
      <c r="AY181" s="85"/>
      <c r="AZ181" s="17"/>
      <c r="BA181" s="17"/>
      <c r="BB181" s="21"/>
      <c r="BC181" s="17"/>
      <c r="BD181" s="17"/>
      <c r="BE181" s="17"/>
      <c r="BF181" s="54">
        <f t="shared" si="12"/>
        <v>12</v>
      </c>
      <c r="BG181" s="123">
        <f t="shared" si="13"/>
        <v>12</v>
      </c>
      <c r="BH181" s="131"/>
      <c r="BI181" s="124">
        <f t="shared" si="14"/>
        <v>1</v>
      </c>
      <c r="BJ181" s="127"/>
      <c r="BK181" s="130"/>
      <c r="BL181" s="130"/>
      <c r="BM181" s="130"/>
      <c r="BN181" s="125"/>
    </row>
    <row r="182" spans="1:66" s="5" customFormat="1" ht="12.75" customHeight="1" x14ac:dyDescent="0.2">
      <c r="A182" s="23">
        <v>3345</v>
      </c>
      <c r="B182" s="43" t="s">
        <v>333</v>
      </c>
      <c r="C182" s="56">
        <v>35</v>
      </c>
      <c r="D182" s="21" t="s">
        <v>224</v>
      </c>
      <c r="E182" s="21" t="s">
        <v>378</v>
      </c>
      <c r="F182" s="24" t="s">
        <v>5</v>
      </c>
      <c r="G182" s="83">
        <f t="shared" si="10"/>
        <v>178</v>
      </c>
      <c r="H182" s="84">
        <f t="shared" si="11"/>
        <v>155</v>
      </c>
      <c r="I182" s="41"/>
      <c r="J182" s="17"/>
      <c r="K182" s="17"/>
      <c r="L182" s="17"/>
      <c r="M182" s="17"/>
      <c r="N182" s="21">
        <v>15</v>
      </c>
      <c r="O182" s="17">
        <v>10</v>
      </c>
      <c r="P182" s="21">
        <v>10</v>
      </c>
      <c r="Q182" s="17">
        <v>20</v>
      </c>
      <c r="R182" s="17">
        <v>15</v>
      </c>
      <c r="S182" s="17"/>
      <c r="T182" s="93"/>
      <c r="U182" s="93"/>
      <c r="V182" s="17"/>
      <c r="W182" s="17"/>
      <c r="X182" s="21">
        <v>10</v>
      </c>
      <c r="Y182" s="17">
        <v>15</v>
      </c>
      <c r="Z182" s="21"/>
      <c r="AA182" s="17"/>
      <c r="AB182" s="21"/>
      <c r="AC182" s="17"/>
      <c r="AD182" s="17">
        <v>25</v>
      </c>
      <c r="AE182" s="17">
        <v>10</v>
      </c>
      <c r="AF182" s="17"/>
      <c r="AG182" s="17"/>
      <c r="AH182" s="17"/>
      <c r="AI182" s="17"/>
      <c r="AJ182" s="17">
        <v>10</v>
      </c>
      <c r="AK182" s="17">
        <v>10</v>
      </c>
      <c r="AL182" s="17"/>
      <c r="AM182" s="17"/>
      <c r="AN182" s="21"/>
      <c r="AO182" s="21"/>
      <c r="AP182" s="17">
        <v>5</v>
      </c>
      <c r="AQ182" s="17"/>
      <c r="AR182" s="17"/>
      <c r="AS182" s="93"/>
      <c r="AT182" s="21"/>
      <c r="AU182" s="21"/>
      <c r="AV182" s="17"/>
      <c r="AW182" s="17"/>
      <c r="AX182" s="21"/>
      <c r="AY182" s="85"/>
      <c r="AZ182" s="17"/>
      <c r="BA182" s="17"/>
      <c r="BB182" s="21"/>
      <c r="BC182" s="17"/>
      <c r="BD182" s="17"/>
      <c r="BE182" s="17"/>
      <c r="BF182" s="54">
        <f t="shared" si="12"/>
        <v>12</v>
      </c>
      <c r="BG182" s="123">
        <f t="shared" si="13"/>
        <v>12</v>
      </c>
      <c r="BH182" s="124"/>
      <c r="BI182" s="124">
        <f t="shared" si="14"/>
        <v>1</v>
      </c>
      <c r="BJ182" s="127"/>
      <c r="BK182" s="128"/>
      <c r="BL182" s="128"/>
      <c r="BM182" s="128"/>
      <c r="BN182" s="125"/>
    </row>
    <row r="183" spans="1:66" s="5" customFormat="1" ht="12.75" customHeight="1" x14ac:dyDescent="0.2">
      <c r="A183" s="23">
        <v>2208</v>
      </c>
      <c r="B183" s="43" t="s">
        <v>85</v>
      </c>
      <c r="C183" s="56">
        <v>35</v>
      </c>
      <c r="D183" s="21" t="s">
        <v>73</v>
      </c>
      <c r="E183" s="21" t="s">
        <v>13</v>
      </c>
      <c r="F183" s="24" t="s">
        <v>5</v>
      </c>
      <c r="G183" s="83">
        <f t="shared" si="10"/>
        <v>179</v>
      </c>
      <c r="H183" s="84">
        <f t="shared" si="11"/>
        <v>130</v>
      </c>
      <c r="I183" s="41"/>
      <c r="J183" s="17"/>
      <c r="K183" s="17"/>
      <c r="L183" s="17"/>
      <c r="M183" s="17"/>
      <c r="N183" s="21"/>
      <c r="O183" s="17"/>
      <c r="P183" s="21"/>
      <c r="Q183" s="17"/>
      <c r="R183" s="17"/>
      <c r="S183" s="17"/>
      <c r="T183" s="93"/>
      <c r="U183" s="93"/>
      <c r="V183" s="17"/>
      <c r="W183" s="17"/>
      <c r="X183" s="21"/>
      <c r="Y183" s="17"/>
      <c r="Z183" s="21"/>
      <c r="AA183" s="17">
        <v>20</v>
      </c>
      <c r="AB183" s="21"/>
      <c r="AC183" s="17"/>
      <c r="AD183" s="17"/>
      <c r="AE183" s="17"/>
      <c r="AF183" s="17"/>
      <c r="AG183" s="17"/>
      <c r="AH183" s="17">
        <v>15</v>
      </c>
      <c r="AI183" s="17">
        <v>25</v>
      </c>
      <c r="AJ183" s="17"/>
      <c r="AK183" s="17">
        <v>10</v>
      </c>
      <c r="AL183" s="17">
        <v>10</v>
      </c>
      <c r="AM183" s="17"/>
      <c r="AN183" s="21">
        <v>10</v>
      </c>
      <c r="AO183" s="21">
        <v>15</v>
      </c>
      <c r="AP183" s="17"/>
      <c r="AQ183" s="17"/>
      <c r="AR183" s="17"/>
      <c r="AS183" s="93"/>
      <c r="AT183" s="21"/>
      <c r="AU183" s="21"/>
      <c r="AV183" s="17">
        <v>10</v>
      </c>
      <c r="AW183" s="17">
        <v>15</v>
      </c>
      <c r="AX183" s="21"/>
      <c r="AY183" s="85"/>
      <c r="AZ183" s="17"/>
      <c r="BA183" s="17"/>
      <c r="BB183" s="21"/>
      <c r="BC183" s="17"/>
      <c r="BD183" s="17"/>
      <c r="BE183" s="17"/>
      <c r="BF183" s="54">
        <f t="shared" si="12"/>
        <v>9</v>
      </c>
      <c r="BG183" s="123">
        <f t="shared" si="13"/>
        <v>0</v>
      </c>
      <c r="BH183" s="124"/>
      <c r="BI183" s="124">
        <f t="shared" si="14"/>
        <v>0</v>
      </c>
      <c r="BJ183" s="127"/>
      <c r="BK183" s="128"/>
      <c r="BL183" s="16"/>
      <c r="BM183" s="128"/>
      <c r="BN183" s="125"/>
    </row>
    <row r="184" spans="1:66" s="5" customFormat="1" ht="12.75" customHeight="1" x14ac:dyDescent="0.2">
      <c r="A184" s="23">
        <v>4322</v>
      </c>
      <c r="B184" s="43" t="s">
        <v>124</v>
      </c>
      <c r="C184" s="56">
        <v>35</v>
      </c>
      <c r="D184" s="21" t="s">
        <v>256</v>
      </c>
      <c r="E184" s="21" t="s">
        <v>62</v>
      </c>
      <c r="F184" s="24" t="s">
        <v>5</v>
      </c>
      <c r="G184" s="83">
        <f t="shared" si="10"/>
        <v>180</v>
      </c>
      <c r="H184" s="84">
        <f t="shared" si="11"/>
        <v>120</v>
      </c>
      <c r="I184" s="8"/>
      <c r="J184" s="17">
        <v>10</v>
      </c>
      <c r="K184" s="17">
        <v>10</v>
      </c>
      <c r="L184" s="17"/>
      <c r="M184" s="17"/>
      <c r="N184" s="21">
        <v>10</v>
      </c>
      <c r="O184" s="17"/>
      <c r="P184" s="21">
        <v>10</v>
      </c>
      <c r="Q184" s="17">
        <v>10</v>
      </c>
      <c r="R184" s="17">
        <v>10</v>
      </c>
      <c r="S184" s="17">
        <v>10</v>
      </c>
      <c r="T184" s="93"/>
      <c r="U184" s="93"/>
      <c r="V184" s="17">
        <v>5</v>
      </c>
      <c r="W184" s="17">
        <v>10</v>
      </c>
      <c r="X184" s="21"/>
      <c r="Y184" s="17"/>
      <c r="Z184" s="21">
        <v>10</v>
      </c>
      <c r="AA184" s="17">
        <v>15</v>
      </c>
      <c r="AB184" s="21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21"/>
      <c r="AO184" s="21"/>
      <c r="AP184" s="17"/>
      <c r="AQ184" s="17"/>
      <c r="AR184" s="17"/>
      <c r="AS184" s="93"/>
      <c r="AT184" s="21">
        <v>10</v>
      </c>
      <c r="AU184" s="21"/>
      <c r="AV184" s="17"/>
      <c r="AW184" s="17"/>
      <c r="AX184" s="21"/>
      <c r="AY184" s="85"/>
      <c r="AZ184" s="17"/>
      <c r="BA184" s="17"/>
      <c r="BB184" s="21"/>
      <c r="BC184" s="17"/>
      <c r="BD184" s="17"/>
      <c r="BE184" s="17"/>
      <c r="BF184" s="54">
        <f t="shared" si="12"/>
        <v>12</v>
      </c>
      <c r="BG184" s="123">
        <f t="shared" si="13"/>
        <v>12</v>
      </c>
      <c r="BH184" s="126"/>
      <c r="BI184" s="124">
        <f t="shared" si="14"/>
        <v>1</v>
      </c>
      <c r="BJ184" s="127"/>
      <c r="BK184" s="128"/>
      <c r="BL184" s="128"/>
      <c r="BM184" s="128"/>
      <c r="BN184" s="125"/>
    </row>
    <row r="185" spans="1:66" s="5" customFormat="1" ht="12.75" customHeight="1" x14ac:dyDescent="0.2">
      <c r="A185" s="23">
        <v>3503</v>
      </c>
      <c r="B185" s="43" t="s">
        <v>91</v>
      </c>
      <c r="C185" s="56">
        <v>35</v>
      </c>
      <c r="D185" s="21" t="s">
        <v>97</v>
      </c>
      <c r="E185" s="21" t="s">
        <v>22</v>
      </c>
      <c r="F185" s="24" t="s">
        <v>5</v>
      </c>
      <c r="G185" s="83">
        <f t="shared" si="10"/>
        <v>181</v>
      </c>
      <c r="H185" s="84">
        <f t="shared" si="11"/>
        <v>115</v>
      </c>
      <c r="I185" s="8"/>
      <c r="J185" s="17">
        <v>5</v>
      </c>
      <c r="K185" s="17">
        <v>10</v>
      </c>
      <c r="L185" s="17">
        <v>5</v>
      </c>
      <c r="M185" s="17">
        <v>10</v>
      </c>
      <c r="N185" s="21"/>
      <c r="O185" s="17"/>
      <c r="P185" s="21"/>
      <c r="Q185" s="17"/>
      <c r="R185" s="17">
        <v>5</v>
      </c>
      <c r="S185" s="17">
        <v>10</v>
      </c>
      <c r="T185" s="93"/>
      <c r="U185" s="93"/>
      <c r="V185" s="17"/>
      <c r="W185" s="17"/>
      <c r="X185" s="21"/>
      <c r="Y185" s="17"/>
      <c r="Z185" s="21"/>
      <c r="AA185" s="17"/>
      <c r="AB185" s="21"/>
      <c r="AC185" s="17"/>
      <c r="AD185" s="17"/>
      <c r="AE185" s="17"/>
      <c r="AF185" s="17"/>
      <c r="AG185" s="17"/>
      <c r="AH185" s="17">
        <v>10</v>
      </c>
      <c r="AI185" s="17">
        <v>15</v>
      </c>
      <c r="AJ185" s="17">
        <v>5</v>
      </c>
      <c r="AK185" s="17">
        <v>5</v>
      </c>
      <c r="AL185" s="17"/>
      <c r="AM185" s="17"/>
      <c r="AN185" s="21"/>
      <c r="AO185" s="21"/>
      <c r="AP185" s="17">
        <v>10</v>
      </c>
      <c r="AQ185" s="17">
        <v>10</v>
      </c>
      <c r="AR185" s="17"/>
      <c r="AS185" s="93"/>
      <c r="AT185" s="21"/>
      <c r="AU185" s="21"/>
      <c r="AV185" s="17"/>
      <c r="AW185" s="17"/>
      <c r="AX185" s="21"/>
      <c r="AY185" s="85"/>
      <c r="AZ185" s="17"/>
      <c r="BA185" s="17"/>
      <c r="BB185" s="21"/>
      <c r="BC185" s="17"/>
      <c r="BD185" s="17">
        <v>5</v>
      </c>
      <c r="BE185" s="17">
        <v>10</v>
      </c>
      <c r="BF185" s="54">
        <f t="shared" si="12"/>
        <v>14</v>
      </c>
      <c r="BG185" s="123">
        <f t="shared" si="13"/>
        <v>14</v>
      </c>
      <c r="BH185" s="124">
        <f>SUM(BG185:BG199)</f>
        <v>40</v>
      </c>
      <c r="BI185" s="124">
        <f t="shared" si="14"/>
        <v>1</v>
      </c>
      <c r="BJ185" s="124">
        <f>SUM(BI185:BI199)</f>
        <v>3</v>
      </c>
      <c r="BK185" s="16"/>
      <c r="BL185" s="16"/>
      <c r="BM185" s="16"/>
      <c r="BN185" s="125">
        <f>AVERAGE(BH185/BJ185)</f>
        <v>13.333333333333334</v>
      </c>
    </row>
    <row r="186" spans="1:66" s="5" customFormat="1" ht="12.75" customHeight="1" x14ac:dyDescent="0.2">
      <c r="A186" s="23">
        <v>3522</v>
      </c>
      <c r="B186" s="43" t="s">
        <v>91</v>
      </c>
      <c r="C186" s="56">
        <v>35</v>
      </c>
      <c r="D186" s="21" t="s">
        <v>127</v>
      </c>
      <c r="E186" s="21" t="s">
        <v>152</v>
      </c>
      <c r="F186" s="24" t="s">
        <v>5</v>
      </c>
      <c r="G186" s="83">
        <f t="shared" si="10"/>
        <v>182</v>
      </c>
      <c r="H186" s="84">
        <f t="shared" si="11"/>
        <v>115</v>
      </c>
      <c r="I186" s="8"/>
      <c r="J186" s="17">
        <v>10</v>
      </c>
      <c r="K186" s="17"/>
      <c r="L186" s="17">
        <v>15</v>
      </c>
      <c r="M186" s="17">
        <v>20</v>
      </c>
      <c r="N186" s="21"/>
      <c r="O186" s="17"/>
      <c r="P186" s="21"/>
      <c r="Q186" s="17"/>
      <c r="R186" s="17"/>
      <c r="S186" s="17"/>
      <c r="T186" s="93"/>
      <c r="U186" s="93"/>
      <c r="V186" s="17"/>
      <c r="W186" s="17"/>
      <c r="X186" s="21"/>
      <c r="Y186" s="17"/>
      <c r="Z186" s="21"/>
      <c r="AA186" s="17"/>
      <c r="AB186" s="21"/>
      <c r="AC186" s="17"/>
      <c r="AD186" s="17">
        <v>20</v>
      </c>
      <c r="AE186" s="17"/>
      <c r="AF186" s="17"/>
      <c r="AG186" s="17"/>
      <c r="AH186" s="17">
        <v>15</v>
      </c>
      <c r="AI186" s="17">
        <v>35</v>
      </c>
      <c r="AJ186" s="17"/>
      <c r="AK186" s="17"/>
      <c r="AL186" s="17"/>
      <c r="AM186" s="17"/>
      <c r="AN186" s="21"/>
      <c r="AO186" s="21"/>
      <c r="AP186" s="17"/>
      <c r="AQ186" s="17"/>
      <c r="AR186" s="17"/>
      <c r="AS186" s="93"/>
      <c r="AT186" s="21"/>
      <c r="AU186" s="21"/>
      <c r="AV186" s="17"/>
      <c r="AW186" s="17"/>
      <c r="AX186" s="21"/>
      <c r="AY186" s="85"/>
      <c r="AZ186" s="17"/>
      <c r="BA186" s="17"/>
      <c r="BB186" s="21"/>
      <c r="BC186" s="17"/>
      <c r="BD186" s="17"/>
      <c r="BE186" s="17"/>
      <c r="BF186" s="54">
        <f t="shared" si="12"/>
        <v>6</v>
      </c>
      <c r="BG186" s="123">
        <f t="shared" si="13"/>
        <v>0</v>
      </c>
      <c r="BH186" s="126"/>
      <c r="BI186" s="124">
        <f t="shared" si="14"/>
        <v>0</v>
      </c>
      <c r="BJ186" s="127"/>
      <c r="BK186" s="16"/>
      <c r="BL186" s="16"/>
      <c r="BM186" s="16"/>
      <c r="BN186" s="125"/>
    </row>
    <row r="187" spans="1:66" s="5" customFormat="1" ht="12.75" customHeight="1" x14ac:dyDescent="0.2">
      <c r="A187" s="23">
        <v>5424</v>
      </c>
      <c r="B187" s="43" t="s">
        <v>245</v>
      </c>
      <c r="C187" s="56">
        <v>35</v>
      </c>
      <c r="D187" s="21" t="s">
        <v>214</v>
      </c>
      <c r="E187" s="21" t="s">
        <v>372</v>
      </c>
      <c r="F187" s="24" t="s">
        <v>10</v>
      </c>
      <c r="G187" s="83">
        <f t="shared" si="10"/>
        <v>183</v>
      </c>
      <c r="H187" s="84">
        <f t="shared" si="11"/>
        <v>110</v>
      </c>
      <c r="I187" s="9"/>
      <c r="J187" s="17"/>
      <c r="K187" s="17"/>
      <c r="L187" s="17">
        <v>15</v>
      </c>
      <c r="M187" s="17">
        <v>5</v>
      </c>
      <c r="N187" s="21"/>
      <c r="O187" s="17"/>
      <c r="P187" s="21">
        <v>10</v>
      </c>
      <c r="Q187" s="17">
        <v>10</v>
      </c>
      <c r="R187" s="17">
        <v>5</v>
      </c>
      <c r="S187" s="17">
        <v>10</v>
      </c>
      <c r="T187" s="93"/>
      <c r="U187" s="93"/>
      <c r="V187" s="17"/>
      <c r="W187" s="17"/>
      <c r="X187" s="21"/>
      <c r="Y187" s="17"/>
      <c r="Z187" s="21"/>
      <c r="AA187" s="17"/>
      <c r="AB187" s="21"/>
      <c r="AC187" s="17"/>
      <c r="AD187" s="17"/>
      <c r="AE187" s="17"/>
      <c r="AF187" s="17">
        <v>5</v>
      </c>
      <c r="AG187" s="17"/>
      <c r="AH187" s="17"/>
      <c r="AI187" s="17"/>
      <c r="AJ187" s="17"/>
      <c r="AK187" s="17"/>
      <c r="AL187" s="17"/>
      <c r="AM187" s="17"/>
      <c r="AN187" s="21">
        <v>5</v>
      </c>
      <c r="AO187" s="21">
        <v>5</v>
      </c>
      <c r="AP187" s="17">
        <v>10</v>
      </c>
      <c r="AQ187" s="17"/>
      <c r="AR187" s="17"/>
      <c r="AS187" s="93"/>
      <c r="AT187" s="21"/>
      <c r="AU187" s="21"/>
      <c r="AV187" s="17"/>
      <c r="AW187" s="17"/>
      <c r="AX187" s="21">
        <v>5</v>
      </c>
      <c r="AY187" s="85">
        <v>10</v>
      </c>
      <c r="AZ187" s="17"/>
      <c r="BA187" s="17"/>
      <c r="BB187" s="21"/>
      <c r="BC187" s="17"/>
      <c r="BD187" s="17">
        <v>5</v>
      </c>
      <c r="BE187" s="17">
        <v>10</v>
      </c>
      <c r="BF187" s="54">
        <f t="shared" si="12"/>
        <v>14</v>
      </c>
      <c r="BG187" s="123">
        <f t="shared" si="13"/>
        <v>14</v>
      </c>
      <c r="BH187" s="127"/>
      <c r="BI187" s="124">
        <f t="shared" si="14"/>
        <v>1</v>
      </c>
      <c r="BJ187" s="127"/>
      <c r="BK187" s="128"/>
      <c r="BL187" s="128"/>
      <c r="BM187" s="128"/>
      <c r="BN187" s="125"/>
    </row>
    <row r="188" spans="1:66" s="5" customFormat="1" ht="12.75" customHeight="1" x14ac:dyDescent="0.2">
      <c r="A188" s="23">
        <v>1442</v>
      </c>
      <c r="B188" s="43" t="s">
        <v>84</v>
      </c>
      <c r="C188" s="56">
        <v>35</v>
      </c>
      <c r="D188" s="21" t="s">
        <v>239</v>
      </c>
      <c r="E188" s="21" t="s">
        <v>66</v>
      </c>
      <c r="F188" s="24" t="s">
        <v>5</v>
      </c>
      <c r="G188" s="83">
        <f t="shared" si="10"/>
        <v>184</v>
      </c>
      <c r="H188" s="84">
        <f t="shared" si="11"/>
        <v>110</v>
      </c>
      <c r="I188" s="41"/>
      <c r="J188" s="17">
        <v>15</v>
      </c>
      <c r="K188" s="17">
        <v>10</v>
      </c>
      <c r="L188" s="17"/>
      <c r="M188" s="17"/>
      <c r="N188" s="21"/>
      <c r="O188" s="17"/>
      <c r="P188" s="21">
        <v>10</v>
      </c>
      <c r="Q188" s="17">
        <v>5</v>
      </c>
      <c r="R188" s="17"/>
      <c r="S188" s="17"/>
      <c r="T188" s="93"/>
      <c r="U188" s="93"/>
      <c r="V188" s="17"/>
      <c r="W188" s="17"/>
      <c r="X188" s="21"/>
      <c r="Y188" s="17"/>
      <c r="Z188" s="21"/>
      <c r="AA188" s="17"/>
      <c r="AB188" s="21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>
        <v>10</v>
      </c>
      <c r="AM188" s="17">
        <v>10</v>
      </c>
      <c r="AN188" s="21">
        <v>10</v>
      </c>
      <c r="AO188" s="21">
        <v>10</v>
      </c>
      <c r="AP188" s="17"/>
      <c r="AQ188" s="17"/>
      <c r="AR188" s="17"/>
      <c r="AS188" s="93"/>
      <c r="AT188" s="21"/>
      <c r="AU188" s="21"/>
      <c r="AV188" s="17"/>
      <c r="AW188" s="17"/>
      <c r="AX188" s="21">
        <v>10</v>
      </c>
      <c r="AY188" s="85">
        <v>20</v>
      </c>
      <c r="AZ188" s="17"/>
      <c r="BA188" s="17"/>
      <c r="BB188" s="21"/>
      <c r="BC188" s="17"/>
      <c r="BD188" s="17"/>
      <c r="BE188" s="17"/>
      <c r="BF188" s="54">
        <f t="shared" si="12"/>
        <v>10</v>
      </c>
      <c r="BG188" s="123">
        <f t="shared" si="13"/>
        <v>0</v>
      </c>
      <c r="BH188" s="131"/>
      <c r="BI188" s="124">
        <f t="shared" si="14"/>
        <v>0</v>
      </c>
      <c r="BJ188" s="127"/>
      <c r="BK188" s="128"/>
      <c r="BL188" s="128"/>
      <c r="BM188" s="128"/>
      <c r="BN188" s="125"/>
    </row>
    <row r="189" spans="1:66" s="5" customFormat="1" ht="12.75" customHeight="1" x14ac:dyDescent="0.2">
      <c r="A189" s="23">
        <v>121</v>
      </c>
      <c r="B189" s="43" t="s">
        <v>340</v>
      </c>
      <c r="C189" s="56">
        <v>35</v>
      </c>
      <c r="D189" s="21" t="s">
        <v>342</v>
      </c>
      <c r="E189" s="21" t="s">
        <v>193</v>
      </c>
      <c r="F189" s="24" t="s">
        <v>5</v>
      </c>
      <c r="G189" s="83">
        <f t="shared" si="10"/>
        <v>185</v>
      </c>
      <c r="H189" s="84">
        <f t="shared" si="11"/>
        <v>110</v>
      </c>
      <c r="I189" s="8"/>
      <c r="J189" s="17"/>
      <c r="K189" s="17"/>
      <c r="L189" s="17"/>
      <c r="M189" s="17"/>
      <c r="N189" s="21"/>
      <c r="O189" s="17"/>
      <c r="P189" s="21">
        <v>15</v>
      </c>
      <c r="Q189" s="17"/>
      <c r="R189" s="17"/>
      <c r="S189" s="17"/>
      <c r="T189" s="93"/>
      <c r="U189" s="93"/>
      <c r="V189" s="17">
        <v>5</v>
      </c>
      <c r="W189" s="17"/>
      <c r="X189" s="21">
        <v>20</v>
      </c>
      <c r="Y189" s="17">
        <v>20</v>
      </c>
      <c r="Z189" s="21">
        <v>10</v>
      </c>
      <c r="AA189" s="17"/>
      <c r="AB189" s="21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21"/>
      <c r="AO189" s="21"/>
      <c r="AP189" s="17"/>
      <c r="AQ189" s="17"/>
      <c r="AR189" s="17"/>
      <c r="AS189" s="93"/>
      <c r="AT189" s="21"/>
      <c r="AU189" s="21"/>
      <c r="AV189" s="17">
        <v>15</v>
      </c>
      <c r="AW189" s="17">
        <v>15</v>
      </c>
      <c r="AX189" s="21"/>
      <c r="AY189" s="85"/>
      <c r="AZ189" s="17"/>
      <c r="BA189" s="17"/>
      <c r="BB189" s="21"/>
      <c r="BC189" s="17"/>
      <c r="BD189" s="17">
        <v>10</v>
      </c>
      <c r="BE189" s="17"/>
      <c r="BF189" s="54">
        <f t="shared" si="12"/>
        <v>8</v>
      </c>
      <c r="BG189" s="123">
        <f t="shared" si="13"/>
        <v>0</v>
      </c>
      <c r="BH189" s="126"/>
      <c r="BI189" s="124">
        <f t="shared" si="14"/>
        <v>0</v>
      </c>
      <c r="BJ189" s="127"/>
      <c r="BK189" s="128"/>
      <c r="BL189" s="128"/>
      <c r="BM189" s="128"/>
      <c r="BN189" s="125"/>
    </row>
    <row r="190" spans="1:66" s="5" customFormat="1" ht="12.75" customHeight="1" x14ac:dyDescent="0.2">
      <c r="A190" s="23">
        <v>2410</v>
      </c>
      <c r="B190" s="43" t="s">
        <v>87</v>
      </c>
      <c r="C190" s="56">
        <v>35</v>
      </c>
      <c r="D190" s="21" t="s">
        <v>160</v>
      </c>
      <c r="E190" s="21" t="s">
        <v>24</v>
      </c>
      <c r="F190" s="24" t="s">
        <v>5</v>
      </c>
      <c r="G190" s="83">
        <f t="shared" si="10"/>
        <v>186</v>
      </c>
      <c r="H190" s="84">
        <f t="shared" si="11"/>
        <v>100</v>
      </c>
      <c r="I190" s="8"/>
      <c r="J190" s="17">
        <v>20</v>
      </c>
      <c r="K190" s="17">
        <v>20</v>
      </c>
      <c r="L190" s="17"/>
      <c r="M190" s="17"/>
      <c r="N190" s="21"/>
      <c r="O190" s="17"/>
      <c r="P190" s="21">
        <v>10</v>
      </c>
      <c r="Q190" s="17">
        <v>20</v>
      </c>
      <c r="R190" s="17">
        <v>10</v>
      </c>
      <c r="S190" s="17">
        <v>20</v>
      </c>
      <c r="T190" s="93"/>
      <c r="U190" s="93"/>
      <c r="V190" s="17"/>
      <c r="W190" s="17"/>
      <c r="X190" s="21"/>
      <c r="Y190" s="17"/>
      <c r="Z190" s="21"/>
      <c r="AA190" s="17"/>
      <c r="AB190" s="21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21"/>
      <c r="AO190" s="21"/>
      <c r="AP190" s="17"/>
      <c r="AQ190" s="17"/>
      <c r="AR190" s="17"/>
      <c r="AS190" s="93"/>
      <c r="AT190" s="21"/>
      <c r="AU190" s="21"/>
      <c r="AV190" s="17"/>
      <c r="AW190" s="17"/>
      <c r="AX190" s="21"/>
      <c r="AY190" s="85"/>
      <c r="AZ190" s="17"/>
      <c r="BA190" s="17"/>
      <c r="BB190" s="21"/>
      <c r="BC190" s="17"/>
      <c r="BD190" s="17"/>
      <c r="BE190" s="17"/>
      <c r="BF190" s="54">
        <f t="shared" si="12"/>
        <v>6</v>
      </c>
      <c r="BG190" s="123">
        <f t="shared" si="13"/>
        <v>0</v>
      </c>
      <c r="BH190" s="124"/>
      <c r="BI190" s="124">
        <f t="shared" si="14"/>
        <v>0</v>
      </c>
      <c r="BJ190" s="127"/>
      <c r="BK190" s="128"/>
      <c r="BL190" s="128"/>
      <c r="BM190" s="128"/>
      <c r="BN190" s="125"/>
    </row>
    <row r="191" spans="1:66" s="5" customFormat="1" ht="12.75" customHeight="1" x14ac:dyDescent="0.2">
      <c r="A191" s="23">
        <v>2456</v>
      </c>
      <c r="B191" s="43" t="s">
        <v>87</v>
      </c>
      <c r="C191" s="56">
        <v>35</v>
      </c>
      <c r="D191" s="21" t="s">
        <v>42</v>
      </c>
      <c r="E191" s="21" t="s">
        <v>353</v>
      </c>
      <c r="F191" s="24" t="s">
        <v>10</v>
      </c>
      <c r="G191" s="83">
        <f t="shared" si="10"/>
        <v>187</v>
      </c>
      <c r="H191" s="84">
        <f t="shared" si="11"/>
        <v>95</v>
      </c>
      <c r="I191" s="41"/>
      <c r="J191" s="17">
        <v>5</v>
      </c>
      <c r="K191" s="17">
        <v>5</v>
      </c>
      <c r="L191" s="17"/>
      <c r="M191" s="17">
        <v>25</v>
      </c>
      <c r="N191" s="21"/>
      <c r="O191" s="17">
        <v>20</v>
      </c>
      <c r="P191" s="21">
        <v>10</v>
      </c>
      <c r="Q191" s="17">
        <v>10</v>
      </c>
      <c r="R191" s="17"/>
      <c r="S191" s="17"/>
      <c r="T191" s="93"/>
      <c r="U191" s="93"/>
      <c r="V191" s="17"/>
      <c r="W191" s="17"/>
      <c r="X191" s="21"/>
      <c r="Y191" s="17"/>
      <c r="Z191" s="21"/>
      <c r="AA191" s="17"/>
      <c r="AB191" s="21"/>
      <c r="AC191" s="17"/>
      <c r="AD191" s="17"/>
      <c r="AE191" s="17">
        <v>10</v>
      </c>
      <c r="AF191" s="17"/>
      <c r="AG191" s="17"/>
      <c r="AH191" s="17"/>
      <c r="AI191" s="17">
        <v>10</v>
      </c>
      <c r="AJ191" s="17"/>
      <c r="AK191" s="17"/>
      <c r="AL191" s="17"/>
      <c r="AM191" s="17"/>
      <c r="AN191" s="21"/>
      <c r="AO191" s="21"/>
      <c r="AP191" s="17"/>
      <c r="AQ191" s="17"/>
      <c r="AR191" s="17"/>
      <c r="AS191" s="93"/>
      <c r="AT191" s="21"/>
      <c r="AU191" s="21"/>
      <c r="AV191" s="17"/>
      <c r="AW191" s="17"/>
      <c r="AX191" s="21"/>
      <c r="AY191" s="85"/>
      <c r="AZ191" s="17"/>
      <c r="BA191" s="17"/>
      <c r="BB191" s="21"/>
      <c r="BC191" s="17"/>
      <c r="BD191" s="17"/>
      <c r="BE191" s="17"/>
      <c r="BF191" s="54">
        <f t="shared" si="12"/>
        <v>8</v>
      </c>
      <c r="BG191" s="123">
        <f t="shared" si="13"/>
        <v>0</v>
      </c>
      <c r="BH191" s="131"/>
      <c r="BI191" s="124">
        <f t="shared" si="14"/>
        <v>0</v>
      </c>
      <c r="BJ191" s="127"/>
      <c r="BK191" s="130"/>
      <c r="BL191" s="130"/>
      <c r="BM191" s="130"/>
      <c r="BN191" s="125"/>
    </row>
    <row r="192" spans="1:66" s="5" customFormat="1" ht="12.75" customHeight="1" x14ac:dyDescent="0.2">
      <c r="A192" s="23">
        <v>945</v>
      </c>
      <c r="B192" s="43" t="s">
        <v>80</v>
      </c>
      <c r="C192" s="56">
        <v>35</v>
      </c>
      <c r="D192" s="21" t="s">
        <v>296</v>
      </c>
      <c r="E192" s="21" t="s">
        <v>21</v>
      </c>
      <c r="F192" s="24" t="s">
        <v>5</v>
      </c>
      <c r="G192" s="83">
        <f t="shared" si="10"/>
        <v>188</v>
      </c>
      <c r="H192" s="84">
        <f t="shared" si="11"/>
        <v>90</v>
      </c>
      <c r="I192" s="9"/>
      <c r="J192" s="17"/>
      <c r="K192" s="17"/>
      <c r="L192" s="17"/>
      <c r="M192" s="17"/>
      <c r="N192" s="21"/>
      <c r="O192" s="17">
        <v>25</v>
      </c>
      <c r="P192" s="21"/>
      <c r="Q192" s="17">
        <v>25</v>
      </c>
      <c r="R192" s="17"/>
      <c r="S192" s="17"/>
      <c r="T192" s="93"/>
      <c r="U192" s="93"/>
      <c r="V192" s="17"/>
      <c r="W192" s="17"/>
      <c r="X192" s="21"/>
      <c r="Y192" s="17"/>
      <c r="Z192" s="21">
        <v>15</v>
      </c>
      <c r="AA192" s="17">
        <v>25</v>
      </c>
      <c r="AB192" s="21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21"/>
      <c r="AO192" s="21"/>
      <c r="AP192" s="17"/>
      <c r="AQ192" s="17"/>
      <c r="AR192" s="17"/>
      <c r="AS192" s="93"/>
      <c r="AT192" s="21"/>
      <c r="AU192" s="21"/>
      <c r="AV192" s="17"/>
      <c r="AW192" s="17"/>
      <c r="AX192" s="21"/>
      <c r="AY192" s="85"/>
      <c r="AZ192" s="17"/>
      <c r="BA192" s="17"/>
      <c r="BB192" s="21"/>
      <c r="BC192" s="17"/>
      <c r="BD192" s="17"/>
      <c r="BE192" s="17"/>
      <c r="BF192" s="54">
        <f t="shared" si="12"/>
        <v>4</v>
      </c>
      <c r="BG192" s="123">
        <f t="shared" si="13"/>
        <v>0</v>
      </c>
      <c r="BH192" s="127"/>
      <c r="BI192" s="124">
        <f t="shared" si="14"/>
        <v>0</v>
      </c>
      <c r="BJ192" s="127"/>
      <c r="BK192" s="128"/>
      <c r="BL192" s="128"/>
      <c r="BM192" s="128"/>
      <c r="BN192" s="125"/>
    </row>
    <row r="193" spans="1:66" s="5" customFormat="1" ht="12.75" customHeight="1" x14ac:dyDescent="0.2">
      <c r="A193" s="23">
        <v>5002</v>
      </c>
      <c r="B193" s="43" t="s">
        <v>205</v>
      </c>
      <c r="C193" s="56">
        <v>35</v>
      </c>
      <c r="D193" s="21" t="s">
        <v>171</v>
      </c>
      <c r="E193" s="21" t="s">
        <v>172</v>
      </c>
      <c r="F193" s="24" t="s">
        <v>10</v>
      </c>
      <c r="G193" s="83">
        <f t="shared" si="10"/>
        <v>189</v>
      </c>
      <c r="H193" s="84">
        <f t="shared" si="11"/>
        <v>85</v>
      </c>
      <c r="I193" s="8"/>
      <c r="J193" s="17"/>
      <c r="K193" s="17"/>
      <c r="L193" s="17"/>
      <c r="M193" s="17"/>
      <c r="N193" s="21"/>
      <c r="O193" s="17"/>
      <c r="P193" s="21">
        <v>10</v>
      </c>
      <c r="Q193" s="17"/>
      <c r="R193" s="17"/>
      <c r="S193" s="17"/>
      <c r="T193" s="93"/>
      <c r="U193" s="93"/>
      <c r="V193" s="17"/>
      <c r="W193" s="17"/>
      <c r="X193" s="21"/>
      <c r="Y193" s="17"/>
      <c r="Z193" s="21"/>
      <c r="AA193" s="17"/>
      <c r="AB193" s="21"/>
      <c r="AC193" s="17"/>
      <c r="AD193" s="17"/>
      <c r="AE193" s="17"/>
      <c r="AF193" s="17">
        <v>5</v>
      </c>
      <c r="AG193" s="17"/>
      <c r="AH193" s="17"/>
      <c r="AI193" s="17"/>
      <c r="AJ193" s="17"/>
      <c r="AK193" s="17"/>
      <c r="AL193" s="17">
        <v>5</v>
      </c>
      <c r="AM193" s="17">
        <v>5</v>
      </c>
      <c r="AN193" s="21">
        <v>10</v>
      </c>
      <c r="AO193" s="21"/>
      <c r="AP193" s="17">
        <v>5</v>
      </c>
      <c r="AQ193" s="17"/>
      <c r="AR193" s="17"/>
      <c r="AS193" s="93"/>
      <c r="AT193" s="21"/>
      <c r="AU193" s="21"/>
      <c r="AV193" s="17">
        <v>10</v>
      </c>
      <c r="AW193" s="17">
        <v>5</v>
      </c>
      <c r="AX193" s="21">
        <v>5</v>
      </c>
      <c r="AY193" s="85">
        <v>5</v>
      </c>
      <c r="AZ193" s="17">
        <v>10</v>
      </c>
      <c r="BA193" s="17">
        <v>10</v>
      </c>
      <c r="BB193" s="21"/>
      <c r="BC193" s="17"/>
      <c r="BD193" s="17"/>
      <c r="BE193" s="17"/>
      <c r="BF193" s="54">
        <f t="shared" si="12"/>
        <v>12</v>
      </c>
      <c r="BG193" s="123">
        <f t="shared" si="13"/>
        <v>12</v>
      </c>
      <c r="BH193" s="124">
        <f>SUM(BG193:BG200)</f>
        <v>12</v>
      </c>
      <c r="BI193" s="124">
        <f t="shared" si="14"/>
        <v>1</v>
      </c>
      <c r="BJ193" s="124">
        <f>SUM(BI193:BI200)</f>
        <v>1</v>
      </c>
      <c r="BK193" s="128"/>
      <c r="BL193" s="128"/>
      <c r="BM193" s="128"/>
      <c r="BN193" s="125">
        <f>AVERAGE(BH193/BJ193)</f>
        <v>12</v>
      </c>
    </row>
    <row r="194" spans="1:66" s="5" customFormat="1" ht="12.75" customHeight="1" x14ac:dyDescent="0.2">
      <c r="A194" s="23">
        <v>118</v>
      </c>
      <c r="B194" s="43" t="s">
        <v>340</v>
      </c>
      <c r="C194" s="56">
        <v>35</v>
      </c>
      <c r="D194" s="21" t="s">
        <v>60</v>
      </c>
      <c r="E194" s="21" t="s">
        <v>341</v>
      </c>
      <c r="F194" s="24" t="s">
        <v>5</v>
      </c>
      <c r="G194" s="83">
        <f t="shared" si="10"/>
        <v>190</v>
      </c>
      <c r="H194" s="84">
        <f t="shared" si="11"/>
        <v>85</v>
      </c>
      <c r="I194" s="8"/>
      <c r="J194" s="17"/>
      <c r="K194" s="17"/>
      <c r="L194" s="17"/>
      <c r="M194" s="17"/>
      <c r="N194" s="21"/>
      <c r="O194" s="17"/>
      <c r="P194" s="21">
        <v>15</v>
      </c>
      <c r="Q194" s="17">
        <v>10</v>
      </c>
      <c r="R194" s="17"/>
      <c r="S194" s="17"/>
      <c r="T194" s="93"/>
      <c r="U194" s="93"/>
      <c r="V194" s="17"/>
      <c r="W194" s="17"/>
      <c r="X194" s="21">
        <v>20</v>
      </c>
      <c r="Y194" s="17">
        <v>20</v>
      </c>
      <c r="Z194" s="21">
        <v>5</v>
      </c>
      <c r="AA194" s="17"/>
      <c r="AB194" s="21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21">
        <v>15</v>
      </c>
      <c r="AO194" s="21"/>
      <c r="AP194" s="17"/>
      <c r="AQ194" s="17"/>
      <c r="AR194" s="17"/>
      <c r="AS194" s="93"/>
      <c r="AT194" s="21"/>
      <c r="AU194" s="21"/>
      <c r="AV194" s="17"/>
      <c r="AW194" s="17"/>
      <c r="AX194" s="21"/>
      <c r="AY194" s="85"/>
      <c r="AZ194" s="17"/>
      <c r="BA194" s="17"/>
      <c r="BB194" s="21"/>
      <c r="BC194" s="17"/>
      <c r="BD194" s="17"/>
      <c r="BE194" s="17"/>
      <c r="BF194" s="54">
        <f t="shared" si="12"/>
        <v>6</v>
      </c>
      <c r="BG194" s="123">
        <f t="shared" si="13"/>
        <v>0</v>
      </c>
      <c r="BH194" s="124">
        <f>SUM(BG194:BG197)</f>
        <v>0</v>
      </c>
      <c r="BI194" s="124">
        <f t="shared" si="14"/>
        <v>0</v>
      </c>
      <c r="BJ194" s="124">
        <f>SUM(BI194:BI197)</f>
        <v>0</v>
      </c>
      <c r="BK194" s="16"/>
      <c r="BL194" s="16"/>
      <c r="BM194" s="16"/>
      <c r="BN194" s="125" t="e">
        <f>AVERAGE(BH194/BJ194)</f>
        <v>#DIV/0!</v>
      </c>
    </row>
    <row r="195" spans="1:66" s="5" customFormat="1" ht="12.75" customHeight="1" x14ac:dyDescent="0.2">
      <c r="A195" s="23">
        <v>2204</v>
      </c>
      <c r="B195" s="43" t="s">
        <v>85</v>
      </c>
      <c r="C195" s="56">
        <v>35</v>
      </c>
      <c r="D195" s="21" t="s">
        <v>60</v>
      </c>
      <c r="E195" s="21" t="s">
        <v>6</v>
      </c>
      <c r="F195" s="24" t="s">
        <v>5</v>
      </c>
      <c r="G195" s="83">
        <f t="shared" si="10"/>
        <v>191</v>
      </c>
      <c r="H195" s="84">
        <f t="shared" si="11"/>
        <v>80</v>
      </c>
      <c r="I195" s="41"/>
      <c r="J195" s="17"/>
      <c r="K195" s="17">
        <v>10</v>
      </c>
      <c r="L195" s="17"/>
      <c r="M195" s="17"/>
      <c r="N195" s="21"/>
      <c r="O195" s="17"/>
      <c r="P195" s="21"/>
      <c r="Q195" s="17"/>
      <c r="R195" s="17"/>
      <c r="S195" s="17"/>
      <c r="T195" s="93"/>
      <c r="U195" s="93"/>
      <c r="V195" s="17"/>
      <c r="W195" s="17"/>
      <c r="X195" s="21"/>
      <c r="Y195" s="17"/>
      <c r="Z195" s="21"/>
      <c r="AA195" s="17"/>
      <c r="AB195" s="21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21"/>
      <c r="AO195" s="21"/>
      <c r="AP195" s="17">
        <v>25</v>
      </c>
      <c r="AQ195" s="17"/>
      <c r="AR195" s="17"/>
      <c r="AS195" s="93"/>
      <c r="AT195" s="21"/>
      <c r="AU195" s="21"/>
      <c r="AV195" s="17"/>
      <c r="AW195" s="17"/>
      <c r="AX195" s="21"/>
      <c r="AY195" s="85"/>
      <c r="AZ195" s="17">
        <v>20</v>
      </c>
      <c r="BA195" s="17">
        <v>25</v>
      </c>
      <c r="BB195" s="21"/>
      <c r="BC195" s="17"/>
      <c r="BD195" s="17"/>
      <c r="BE195" s="17"/>
      <c r="BF195" s="54">
        <f t="shared" si="12"/>
        <v>4</v>
      </c>
      <c r="BG195" s="123">
        <f t="shared" si="13"/>
        <v>0</v>
      </c>
      <c r="BH195" s="131"/>
      <c r="BI195" s="124">
        <f t="shared" si="14"/>
        <v>0</v>
      </c>
      <c r="BJ195" s="127"/>
      <c r="BK195" s="128"/>
      <c r="BL195" s="128"/>
      <c r="BM195" s="128"/>
      <c r="BN195" s="125"/>
    </row>
    <row r="196" spans="1:66" s="5" customFormat="1" ht="12.75" customHeight="1" x14ac:dyDescent="0.2">
      <c r="A196" s="23">
        <v>3407</v>
      </c>
      <c r="B196" s="43" t="s">
        <v>122</v>
      </c>
      <c r="C196" s="56">
        <v>35</v>
      </c>
      <c r="D196" s="21" t="s">
        <v>48</v>
      </c>
      <c r="E196" s="21" t="s">
        <v>104</v>
      </c>
      <c r="F196" s="24" t="s">
        <v>5</v>
      </c>
      <c r="G196" s="83">
        <f t="shared" si="10"/>
        <v>192</v>
      </c>
      <c r="H196" s="84">
        <f t="shared" si="11"/>
        <v>80</v>
      </c>
      <c r="I196" s="41"/>
      <c r="J196" s="17"/>
      <c r="K196" s="17"/>
      <c r="L196" s="17"/>
      <c r="M196" s="17"/>
      <c r="N196" s="21"/>
      <c r="O196" s="17"/>
      <c r="P196" s="21"/>
      <c r="Q196" s="17"/>
      <c r="R196" s="17"/>
      <c r="S196" s="17"/>
      <c r="T196" s="93"/>
      <c r="U196" s="93"/>
      <c r="V196" s="17">
        <v>15</v>
      </c>
      <c r="W196" s="17">
        <v>10</v>
      </c>
      <c r="X196" s="21"/>
      <c r="Y196" s="17"/>
      <c r="Z196" s="21"/>
      <c r="AA196" s="17"/>
      <c r="AB196" s="21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21"/>
      <c r="AO196" s="21"/>
      <c r="AP196" s="17">
        <v>15</v>
      </c>
      <c r="AQ196" s="17">
        <v>40</v>
      </c>
      <c r="AR196" s="17"/>
      <c r="AS196" s="93"/>
      <c r="AT196" s="21"/>
      <c r="AU196" s="21"/>
      <c r="AV196" s="17"/>
      <c r="AW196" s="17"/>
      <c r="AX196" s="21"/>
      <c r="AY196" s="85"/>
      <c r="AZ196" s="17"/>
      <c r="BA196" s="17"/>
      <c r="BB196" s="21"/>
      <c r="BC196" s="17"/>
      <c r="BD196" s="17"/>
      <c r="BE196" s="17"/>
      <c r="BF196" s="54">
        <f t="shared" si="12"/>
        <v>4</v>
      </c>
      <c r="BG196" s="123">
        <f t="shared" si="13"/>
        <v>0</v>
      </c>
      <c r="BH196" s="131"/>
      <c r="BI196" s="124">
        <f t="shared" si="14"/>
        <v>0</v>
      </c>
      <c r="BJ196" s="127"/>
      <c r="BK196" s="130"/>
      <c r="BL196" s="130"/>
      <c r="BM196" s="130"/>
      <c r="BN196" s="125"/>
    </row>
    <row r="197" spans="1:66" s="5" customFormat="1" ht="12.75" customHeight="1" x14ac:dyDescent="0.2">
      <c r="A197" s="23">
        <v>5348</v>
      </c>
      <c r="B197" s="43" t="s">
        <v>263</v>
      </c>
      <c r="C197" s="56">
        <v>35</v>
      </c>
      <c r="D197" s="21" t="s">
        <v>324</v>
      </c>
      <c r="E197" s="21" t="s">
        <v>377</v>
      </c>
      <c r="F197" s="24" t="s">
        <v>5</v>
      </c>
      <c r="G197" s="83">
        <f t="shared" ref="G197:G242" si="15">G196+1</f>
        <v>193</v>
      </c>
      <c r="H197" s="84">
        <f t="shared" ref="H197:H242" si="16">SUM(J197:BE197)</f>
        <v>75</v>
      </c>
      <c r="I197" s="8"/>
      <c r="J197" s="17"/>
      <c r="K197" s="17"/>
      <c r="L197" s="17">
        <v>10</v>
      </c>
      <c r="M197" s="17">
        <v>10</v>
      </c>
      <c r="N197" s="21">
        <v>10</v>
      </c>
      <c r="O197" s="17">
        <v>10</v>
      </c>
      <c r="P197" s="21">
        <v>10</v>
      </c>
      <c r="Q197" s="17">
        <v>5</v>
      </c>
      <c r="R197" s="17"/>
      <c r="S197" s="17"/>
      <c r="T197" s="93"/>
      <c r="U197" s="93"/>
      <c r="V197" s="17"/>
      <c r="W197" s="17"/>
      <c r="X197" s="21">
        <v>10</v>
      </c>
      <c r="Y197" s="17">
        <v>10</v>
      </c>
      <c r="Z197" s="21"/>
      <c r="AA197" s="17"/>
      <c r="AB197" s="21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21"/>
      <c r="AO197" s="21"/>
      <c r="AP197" s="17"/>
      <c r="AQ197" s="17"/>
      <c r="AR197" s="17"/>
      <c r="AS197" s="93"/>
      <c r="AT197" s="21"/>
      <c r="AU197" s="21"/>
      <c r="AV197" s="17"/>
      <c r="AW197" s="17"/>
      <c r="AX197" s="21"/>
      <c r="AY197" s="85"/>
      <c r="AZ197" s="17"/>
      <c r="BA197" s="17"/>
      <c r="BB197" s="21"/>
      <c r="BC197" s="17"/>
      <c r="BD197" s="17"/>
      <c r="BE197" s="17"/>
      <c r="BF197" s="54">
        <f t="shared" ref="BF197:BF242" si="17">SUMIF(J197:BE197,"&gt;0",$J$4:$BE$4)</f>
        <v>8</v>
      </c>
      <c r="BG197" s="123">
        <f t="shared" ref="BG197:BG242" si="18">IF(BF197&gt;11,BF197,0)</f>
        <v>0</v>
      </c>
      <c r="BH197" s="127"/>
      <c r="BI197" s="124">
        <f t="shared" ref="BI197:BI242" si="19">IF(BF197&gt;11,1,0)</f>
        <v>0</v>
      </c>
      <c r="BJ197" s="127"/>
      <c r="BK197" s="128"/>
      <c r="BL197" s="128"/>
      <c r="BM197" s="128"/>
      <c r="BN197" s="125"/>
    </row>
    <row r="198" spans="1:66" s="5" customFormat="1" ht="12.75" customHeight="1" x14ac:dyDescent="0.2">
      <c r="A198" s="23">
        <v>4533</v>
      </c>
      <c r="B198" s="43" t="s">
        <v>165</v>
      </c>
      <c r="C198" s="56">
        <v>35</v>
      </c>
      <c r="D198" s="21" t="s">
        <v>259</v>
      </c>
      <c r="E198" s="21" t="s">
        <v>147</v>
      </c>
      <c r="F198" s="24" t="s">
        <v>5</v>
      </c>
      <c r="G198" s="83">
        <f t="shared" si="15"/>
        <v>194</v>
      </c>
      <c r="H198" s="84">
        <f t="shared" si="16"/>
        <v>75</v>
      </c>
      <c r="I198" s="8"/>
      <c r="J198" s="17"/>
      <c r="K198" s="17"/>
      <c r="L198" s="17"/>
      <c r="M198" s="17"/>
      <c r="N198" s="21"/>
      <c r="O198" s="17">
        <v>10</v>
      </c>
      <c r="P198" s="21">
        <v>20</v>
      </c>
      <c r="Q198" s="17">
        <v>15</v>
      </c>
      <c r="R198" s="17"/>
      <c r="S198" s="17"/>
      <c r="T198" s="93"/>
      <c r="U198" s="93"/>
      <c r="V198" s="17"/>
      <c r="W198" s="17"/>
      <c r="X198" s="21"/>
      <c r="Y198" s="17"/>
      <c r="Z198" s="21"/>
      <c r="AA198" s="17"/>
      <c r="AB198" s="21"/>
      <c r="AC198" s="17"/>
      <c r="AD198" s="17">
        <v>30</v>
      </c>
      <c r="AE198" s="17"/>
      <c r="AF198" s="17"/>
      <c r="AG198" s="17"/>
      <c r="AH198" s="17"/>
      <c r="AI198" s="17"/>
      <c r="AJ198" s="17"/>
      <c r="AK198" s="17"/>
      <c r="AL198" s="17"/>
      <c r="AM198" s="17"/>
      <c r="AN198" s="21"/>
      <c r="AO198" s="21"/>
      <c r="AP198" s="17"/>
      <c r="AQ198" s="17"/>
      <c r="AR198" s="17"/>
      <c r="AS198" s="93"/>
      <c r="AT198" s="21"/>
      <c r="AU198" s="21"/>
      <c r="AV198" s="17"/>
      <c r="AW198" s="17"/>
      <c r="AX198" s="21"/>
      <c r="AY198" s="85"/>
      <c r="AZ198" s="17"/>
      <c r="BA198" s="17"/>
      <c r="BB198" s="21"/>
      <c r="BC198" s="17"/>
      <c r="BD198" s="17"/>
      <c r="BE198" s="17"/>
      <c r="BF198" s="54">
        <f t="shared" si="17"/>
        <v>4</v>
      </c>
      <c r="BG198" s="123">
        <f t="shared" si="18"/>
        <v>0</v>
      </c>
      <c r="BH198" s="126"/>
      <c r="BI198" s="124">
        <f t="shared" si="19"/>
        <v>0</v>
      </c>
      <c r="BJ198" s="127"/>
      <c r="BK198" s="128"/>
      <c r="BL198" s="128"/>
      <c r="BM198" s="128"/>
      <c r="BN198" s="125"/>
    </row>
    <row r="199" spans="1:66" s="5" customFormat="1" ht="12.75" customHeight="1" x14ac:dyDescent="0.2">
      <c r="A199" s="23">
        <v>1441</v>
      </c>
      <c r="B199" s="43" t="s">
        <v>84</v>
      </c>
      <c r="C199" s="56">
        <v>35</v>
      </c>
      <c r="D199" s="21" t="s">
        <v>238</v>
      </c>
      <c r="E199" s="21" t="s">
        <v>26</v>
      </c>
      <c r="F199" s="24" t="s">
        <v>5</v>
      </c>
      <c r="G199" s="83">
        <f t="shared" si="15"/>
        <v>195</v>
      </c>
      <c r="H199" s="84">
        <f t="shared" si="16"/>
        <v>65</v>
      </c>
      <c r="I199" s="41"/>
      <c r="J199" s="17"/>
      <c r="K199" s="17"/>
      <c r="L199" s="17"/>
      <c r="M199" s="17"/>
      <c r="N199" s="21"/>
      <c r="O199" s="17"/>
      <c r="P199" s="21"/>
      <c r="Q199" s="17"/>
      <c r="R199" s="17"/>
      <c r="S199" s="17"/>
      <c r="T199" s="93"/>
      <c r="U199" s="93"/>
      <c r="V199" s="17"/>
      <c r="W199" s="17"/>
      <c r="X199" s="21">
        <v>20</v>
      </c>
      <c r="Y199" s="17">
        <v>35</v>
      </c>
      <c r="Z199" s="21"/>
      <c r="AA199" s="17"/>
      <c r="AB199" s="21"/>
      <c r="AC199" s="17"/>
      <c r="AD199" s="17"/>
      <c r="AE199" s="17"/>
      <c r="AF199" s="17"/>
      <c r="AG199" s="17">
        <v>10</v>
      </c>
      <c r="AH199" s="17"/>
      <c r="AI199" s="17"/>
      <c r="AJ199" s="17"/>
      <c r="AK199" s="17"/>
      <c r="AL199" s="17"/>
      <c r="AM199" s="17"/>
      <c r="AN199" s="21"/>
      <c r="AO199" s="21"/>
      <c r="AP199" s="17"/>
      <c r="AQ199" s="17"/>
      <c r="AR199" s="17"/>
      <c r="AS199" s="93"/>
      <c r="AT199" s="21"/>
      <c r="AU199" s="21"/>
      <c r="AV199" s="17"/>
      <c r="AW199" s="17"/>
      <c r="AX199" s="21"/>
      <c r="AY199" s="85"/>
      <c r="AZ199" s="17"/>
      <c r="BA199" s="17"/>
      <c r="BB199" s="21"/>
      <c r="BC199" s="17"/>
      <c r="BD199" s="17"/>
      <c r="BE199" s="17"/>
      <c r="BF199" s="54">
        <f t="shared" si="17"/>
        <v>3</v>
      </c>
      <c r="BG199" s="123">
        <f t="shared" si="18"/>
        <v>0</v>
      </c>
      <c r="BH199" s="131"/>
      <c r="BI199" s="124">
        <f t="shared" si="19"/>
        <v>0</v>
      </c>
      <c r="BJ199" s="127"/>
      <c r="BK199" s="128"/>
      <c r="BL199" s="128"/>
      <c r="BM199" s="128"/>
      <c r="BN199" s="125"/>
    </row>
    <row r="200" spans="1:66" s="5" customFormat="1" ht="12.75" customHeight="1" x14ac:dyDescent="0.2">
      <c r="A200" s="23">
        <v>5104</v>
      </c>
      <c r="B200" s="43" t="s">
        <v>222</v>
      </c>
      <c r="C200" s="56">
        <v>35</v>
      </c>
      <c r="D200" s="21" t="s">
        <v>224</v>
      </c>
      <c r="E200" s="21" t="s">
        <v>125</v>
      </c>
      <c r="F200" s="24" t="s">
        <v>5</v>
      </c>
      <c r="G200" s="83">
        <f t="shared" si="15"/>
        <v>196</v>
      </c>
      <c r="H200" s="84">
        <f t="shared" si="16"/>
        <v>65</v>
      </c>
      <c r="I200" s="8"/>
      <c r="J200" s="17"/>
      <c r="K200" s="17"/>
      <c r="L200" s="17"/>
      <c r="M200" s="17"/>
      <c r="N200" s="21"/>
      <c r="O200" s="17"/>
      <c r="P200" s="21"/>
      <c r="Q200" s="17"/>
      <c r="R200" s="17"/>
      <c r="S200" s="17"/>
      <c r="T200" s="93"/>
      <c r="U200" s="93"/>
      <c r="V200" s="17"/>
      <c r="W200" s="17"/>
      <c r="X200" s="21"/>
      <c r="Y200" s="17"/>
      <c r="Z200" s="21">
        <v>20</v>
      </c>
      <c r="AA200" s="17">
        <v>25</v>
      </c>
      <c r="AB200" s="21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1"/>
      <c r="AO200" s="21"/>
      <c r="AP200" s="17"/>
      <c r="AQ200" s="17"/>
      <c r="AR200" s="17"/>
      <c r="AS200" s="93"/>
      <c r="AT200" s="21"/>
      <c r="AU200" s="21"/>
      <c r="AV200" s="17"/>
      <c r="AW200" s="17"/>
      <c r="AX200" s="21"/>
      <c r="AY200" s="85">
        <v>20</v>
      </c>
      <c r="AZ200" s="17"/>
      <c r="BA200" s="17"/>
      <c r="BB200" s="21"/>
      <c r="BC200" s="17"/>
      <c r="BD200" s="17"/>
      <c r="BE200" s="17"/>
      <c r="BF200" s="54">
        <f t="shared" si="17"/>
        <v>3</v>
      </c>
      <c r="BG200" s="123">
        <f t="shared" si="18"/>
        <v>0</v>
      </c>
      <c r="BH200" s="133"/>
      <c r="BI200" s="124">
        <f t="shared" si="19"/>
        <v>0</v>
      </c>
      <c r="BJ200" s="127"/>
      <c r="BK200" s="128"/>
      <c r="BL200" s="128"/>
      <c r="BM200" s="128"/>
      <c r="BN200" s="125"/>
    </row>
    <row r="201" spans="1:66" s="5" customFormat="1" ht="12.75" customHeight="1" x14ac:dyDescent="0.2">
      <c r="A201" s="23">
        <v>5213</v>
      </c>
      <c r="B201" s="43" t="s">
        <v>230</v>
      </c>
      <c r="C201" s="56">
        <v>22</v>
      </c>
      <c r="D201" s="21" t="s">
        <v>236</v>
      </c>
      <c r="E201" s="21" t="s">
        <v>237</v>
      </c>
      <c r="F201" s="24" t="s">
        <v>5</v>
      </c>
      <c r="G201" s="83">
        <f t="shared" si="15"/>
        <v>197</v>
      </c>
      <c r="H201" s="84">
        <f t="shared" si="16"/>
        <v>65</v>
      </c>
      <c r="I201" s="41"/>
      <c r="J201" s="17"/>
      <c r="K201" s="17"/>
      <c r="L201" s="17"/>
      <c r="M201" s="17"/>
      <c r="N201" s="21"/>
      <c r="O201" s="17"/>
      <c r="P201" s="21">
        <v>20</v>
      </c>
      <c r="Q201" s="17">
        <v>30</v>
      </c>
      <c r="R201" s="17"/>
      <c r="S201" s="17"/>
      <c r="T201" s="93"/>
      <c r="U201" s="93"/>
      <c r="V201" s="17"/>
      <c r="W201" s="17"/>
      <c r="X201" s="21"/>
      <c r="Y201" s="17"/>
      <c r="Z201" s="21"/>
      <c r="AA201" s="17"/>
      <c r="AB201" s="21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21"/>
      <c r="AO201" s="21"/>
      <c r="AP201" s="17"/>
      <c r="AQ201" s="17"/>
      <c r="AR201" s="17"/>
      <c r="AS201" s="93"/>
      <c r="AT201" s="21"/>
      <c r="AU201" s="21"/>
      <c r="AV201" s="17"/>
      <c r="AW201" s="17"/>
      <c r="AX201" s="21"/>
      <c r="AY201" s="85"/>
      <c r="AZ201" s="17"/>
      <c r="BA201" s="17"/>
      <c r="BB201" s="21">
        <v>15</v>
      </c>
      <c r="BC201" s="17"/>
      <c r="BD201" s="17"/>
      <c r="BE201" s="17"/>
      <c r="BF201" s="54">
        <f t="shared" si="17"/>
        <v>3</v>
      </c>
      <c r="BG201" s="123">
        <f t="shared" si="18"/>
        <v>0</v>
      </c>
      <c r="BH201" s="126"/>
      <c r="BI201" s="124">
        <f t="shared" si="19"/>
        <v>0</v>
      </c>
      <c r="BJ201" s="127"/>
      <c r="BK201" s="128"/>
      <c r="BL201" s="128"/>
      <c r="BM201" s="128"/>
      <c r="BN201" s="125"/>
    </row>
    <row r="202" spans="1:66" s="5" customFormat="1" ht="12.75" customHeight="1" x14ac:dyDescent="0.2">
      <c r="A202" s="23">
        <v>2457</v>
      </c>
      <c r="B202" s="43" t="s">
        <v>87</v>
      </c>
      <c r="C202" s="56">
        <v>35</v>
      </c>
      <c r="D202" s="21" t="s">
        <v>61</v>
      </c>
      <c r="E202" s="21" t="s">
        <v>354</v>
      </c>
      <c r="F202" s="24" t="s">
        <v>5</v>
      </c>
      <c r="G202" s="83">
        <f t="shared" si="15"/>
        <v>198</v>
      </c>
      <c r="H202" s="84">
        <f t="shared" si="16"/>
        <v>60</v>
      </c>
      <c r="I202" s="41"/>
      <c r="J202" s="17">
        <v>10</v>
      </c>
      <c r="K202" s="17">
        <v>20</v>
      </c>
      <c r="L202" s="17">
        <v>10</v>
      </c>
      <c r="M202" s="17">
        <v>10</v>
      </c>
      <c r="N202" s="21"/>
      <c r="O202" s="17"/>
      <c r="P202" s="21"/>
      <c r="Q202" s="17"/>
      <c r="R202" s="17"/>
      <c r="S202" s="17"/>
      <c r="T202" s="93"/>
      <c r="U202" s="93"/>
      <c r="V202" s="17"/>
      <c r="W202" s="17"/>
      <c r="X202" s="21"/>
      <c r="Y202" s="17"/>
      <c r="Z202" s="21"/>
      <c r="AA202" s="17"/>
      <c r="AB202" s="21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21"/>
      <c r="AO202" s="21"/>
      <c r="AP202" s="17"/>
      <c r="AQ202" s="17">
        <v>10</v>
      </c>
      <c r="AR202" s="17"/>
      <c r="AS202" s="93"/>
      <c r="AT202" s="21"/>
      <c r="AU202" s="21"/>
      <c r="AV202" s="17"/>
      <c r="AW202" s="17"/>
      <c r="AX202" s="21"/>
      <c r="AY202" s="85"/>
      <c r="AZ202" s="17"/>
      <c r="BA202" s="17"/>
      <c r="BB202" s="21"/>
      <c r="BC202" s="17"/>
      <c r="BD202" s="17"/>
      <c r="BE202" s="17"/>
      <c r="BF202" s="54">
        <f t="shared" si="17"/>
        <v>5</v>
      </c>
      <c r="BG202" s="123">
        <f t="shared" si="18"/>
        <v>0</v>
      </c>
      <c r="BH202" s="126"/>
      <c r="BI202" s="124">
        <f t="shared" si="19"/>
        <v>0</v>
      </c>
      <c r="BJ202" s="127"/>
      <c r="BK202" s="128"/>
      <c r="BL202" s="16"/>
      <c r="BM202" s="128"/>
      <c r="BN202" s="125"/>
    </row>
    <row r="203" spans="1:66" s="5" customFormat="1" ht="12.75" customHeight="1" x14ac:dyDescent="0.2">
      <c r="A203" s="23">
        <v>5345</v>
      </c>
      <c r="B203" s="43" t="s">
        <v>263</v>
      </c>
      <c r="C203" s="56">
        <v>35</v>
      </c>
      <c r="D203" s="21" t="s">
        <v>381</v>
      </c>
      <c r="E203" s="21" t="s">
        <v>247</v>
      </c>
      <c r="F203" s="24" t="s">
        <v>5</v>
      </c>
      <c r="G203" s="83">
        <f t="shared" si="15"/>
        <v>199</v>
      </c>
      <c r="H203" s="84">
        <f t="shared" si="16"/>
        <v>55</v>
      </c>
      <c r="I203" s="41"/>
      <c r="J203" s="17"/>
      <c r="K203" s="17"/>
      <c r="L203" s="17">
        <v>10</v>
      </c>
      <c r="M203" s="17">
        <v>10</v>
      </c>
      <c r="N203" s="21">
        <v>10</v>
      </c>
      <c r="O203" s="17">
        <v>10</v>
      </c>
      <c r="P203" s="21">
        <v>10</v>
      </c>
      <c r="Q203" s="17">
        <v>5</v>
      </c>
      <c r="R203" s="17"/>
      <c r="S203" s="17"/>
      <c r="T203" s="93"/>
      <c r="U203" s="93"/>
      <c r="V203" s="17"/>
      <c r="W203" s="17"/>
      <c r="X203" s="21"/>
      <c r="Y203" s="17"/>
      <c r="Z203" s="21"/>
      <c r="AA203" s="17"/>
      <c r="AB203" s="21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21"/>
      <c r="AO203" s="21"/>
      <c r="AP203" s="17"/>
      <c r="AQ203" s="17"/>
      <c r="AR203" s="17"/>
      <c r="AS203" s="93"/>
      <c r="AT203" s="21"/>
      <c r="AU203" s="21"/>
      <c r="AV203" s="17"/>
      <c r="AW203" s="17"/>
      <c r="AX203" s="21"/>
      <c r="AY203" s="85"/>
      <c r="AZ203" s="17"/>
      <c r="BA203" s="17"/>
      <c r="BB203" s="21"/>
      <c r="BC203" s="17"/>
      <c r="BD203" s="17"/>
      <c r="BE203" s="17"/>
      <c r="BF203" s="54">
        <f t="shared" si="17"/>
        <v>6</v>
      </c>
      <c r="BG203" s="123">
        <f t="shared" si="18"/>
        <v>0</v>
      </c>
      <c r="BH203" s="131"/>
      <c r="BI203" s="124">
        <f t="shared" si="19"/>
        <v>0</v>
      </c>
      <c r="BJ203" s="127"/>
      <c r="BK203" s="16"/>
      <c r="BL203" s="16"/>
      <c r="BM203" s="16"/>
      <c r="BN203" s="125"/>
    </row>
    <row r="204" spans="1:66" s="5" customFormat="1" ht="12.75" customHeight="1" x14ac:dyDescent="0.2">
      <c r="A204" s="23">
        <v>3015</v>
      </c>
      <c r="B204" s="43" t="s">
        <v>142</v>
      </c>
      <c r="C204" s="56">
        <v>35</v>
      </c>
      <c r="D204" s="21" t="s">
        <v>143</v>
      </c>
      <c r="E204" s="21" t="s">
        <v>141</v>
      </c>
      <c r="F204" s="24" t="s">
        <v>5</v>
      </c>
      <c r="G204" s="83">
        <f t="shared" si="15"/>
        <v>200</v>
      </c>
      <c r="H204" s="84">
        <f t="shared" si="16"/>
        <v>50</v>
      </c>
      <c r="I204" s="8"/>
      <c r="J204" s="17"/>
      <c r="K204" s="17"/>
      <c r="L204" s="17"/>
      <c r="M204" s="17"/>
      <c r="N204" s="21">
        <v>10</v>
      </c>
      <c r="O204" s="17">
        <v>10</v>
      </c>
      <c r="P204" s="21">
        <v>5</v>
      </c>
      <c r="Q204" s="17">
        <v>20</v>
      </c>
      <c r="R204" s="17"/>
      <c r="S204" s="17">
        <v>5</v>
      </c>
      <c r="T204" s="93"/>
      <c r="U204" s="93"/>
      <c r="V204" s="17"/>
      <c r="W204" s="17"/>
      <c r="X204" s="21"/>
      <c r="Y204" s="17"/>
      <c r="Z204" s="21"/>
      <c r="AA204" s="17"/>
      <c r="AB204" s="21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21"/>
      <c r="AO204" s="21"/>
      <c r="AP204" s="17"/>
      <c r="AQ204" s="17"/>
      <c r="AR204" s="17"/>
      <c r="AS204" s="93"/>
      <c r="AT204" s="21"/>
      <c r="AU204" s="21"/>
      <c r="AV204" s="17"/>
      <c r="AW204" s="17"/>
      <c r="AX204" s="21"/>
      <c r="AY204" s="85"/>
      <c r="AZ204" s="17"/>
      <c r="BA204" s="17"/>
      <c r="BB204" s="21"/>
      <c r="BC204" s="17"/>
      <c r="BD204" s="17"/>
      <c r="BE204" s="17"/>
      <c r="BF204" s="54">
        <f t="shared" si="17"/>
        <v>5</v>
      </c>
      <c r="BG204" s="123">
        <f t="shared" si="18"/>
        <v>0</v>
      </c>
      <c r="BH204" s="124">
        <f>SUM(BG204:BG206)</f>
        <v>0</v>
      </c>
      <c r="BI204" s="124">
        <f t="shared" si="19"/>
        <v>0</v>
      </c>
      <c r="BJ204" s="124">
        <f>SUM(BI204:BI206)</f>
        <v>0</v>
      </c>
      <c r="BK204" s="128"/>
      <c r="BL204" s="128"/>
      <c r="BM204" s="128"/>
      <c r="BN204" s="125" t="e">
        <f>AVERAGE(BH204/BJ204)</f>
        <v>#DIV/0!</v>
      </c>
    </row>
    <row r="205" spans="1:66" s="5" customFormat="1" ht="12.75" customHeight="1" x14ac:dyDescent="0.2">
      <c r="A205" s="23">
        <v>3707</v>
      </c>
      <c r="B205" s="43" t="s">
        <v>320</v>
      </c>
      <c r="C205" s="56">
        <v>35</v>
      </c>
      <c r="D205" s="21" t="s">
        <v>325</v>
      </c>
      <c r="E205" s="21" t="s">
        <v>191</v>
      </c>
      <c r="F205" s="24" t="s">
        <v>5</v>
      </c>
      <c r="G205" s="83">
        <f t="shared" si="15"/>
        <v>201</v>
      </c>
      <c r="H205" s="84">
        <f t="shared" si="16"/>
        <v>50</v>
      </c>
      <c r="I205" s="8"/>
      <c r="J205" s="17"/>
      <c r="K205" s="17"/>
      <c r="L205" s="17">
        <v>10</v>
      </c>
      <c r="M205" s="17">
        <v>10</v>
      </c>
      <c r="N205" s="21"/>
      <c r="O205" s="17"/>
      <c r="P205" s="21"/>
      <c r="Q205" s="17"/>
      <c r="R205" s="17"/>
      <c r="S205" s="17"/>
      <c r="T205" s="93"/>
      <c r="U205" s="93"/>
      <c r="V205" s="17"/>
      <c r="W205" s="17"/>
      <c r="X205" s="21"/>
      <c r="Y205" s="17"/>
      <c r="Z205" s="21"/>
      <c r="AA205" s="17"/>
      <c r="AB205" s="21"/>
      <c r="AC205" s="17"/>
      <c r="AD205" s="17">
        <v>15</v>
      </c>
      <c r="AE205" s="17">
        <v>15</v>
      </c>
      <c r="AF205" s="17"/>
      <c r="AG205" s="17"/>
      <c r="AH205" s="17"/>
      <c r="AI205" s="17"/>
      <c r="AJ205" s="17"/>
      <c r="AK205" s="17"/>
      <c r="AL205" s="17"/>
      <c r="AM205" s="17"/>
      <c r="AN205" s="21"/>
      <c r="AO205" s="21"/>
      <c r="AP205" s="17"/>
      <c r="AQ205" s="17"/>
      <c r="AR205" s="17"/>
      <c r="AS205" s="93"/>
      <c r="AT205" s="21"/>
      <c r="AU205" s="21"/>
      <c r="AV205" s="17"/>
      <c r="AW205" s="17"/>
      <c r="AX205" s="21"/>
      <c r="AY205" s="85"/>
      <c r="AZ205" s="17"/>
      <c r="BA205" s="17"/>
      <c r="BB205" s="21"/>
      <c r="BC205" s="17"/>
      <c r="BD205" s="17"/>
      <c r="BE205" s="17"/>
      <c r="BF205" s="54">
        <f t="shared" si="17"/>
        <v>4</v>
      </c>
      <c r="BG205" s="123">
        <f t="shared" si="18"/>
        <v>0</v>
      </c>
      <c r="BH205" s="126"/>
      <c r="BI205" s="124">
        <f t="shared" si="19"/>
        <v>0</v>
      </c>
      <c r="BJ205" s="127"/>
      <c r="BK205" s="130"/>
      <c r="BL205" s="130"/>
      <c r="BM205" s="130"/>
      <c r="BN205" s="125"/>
    </row>
    <row r="206" spans="1:66" s="5" customFormat="1" ht="12.75" customHeight="1" x14ac:dyDescent="0.2">
      <c r="A206" s="23">
        <v>5016</v>
      </c>
      <c r="B206" s="43" t="s">
        <v>205</v>
      </c>
      <c r="C206" s="56">
        <v>35</v>
      </c>
      <c r="D206" s="21" t="s">
        <v>60</v>
      </c>
      <c r="E206" s="21" t="s">
        <v>16</v>
      </c>
      <c r="F206" s="24" t="s">
        <v>5</v>
      </c>
      <c r="G206" s="83">
        <f t="shared" si="15"/>
        <v>202</v>
      </c>
      <c r="H206" s="84">
        <f t="shared" si="16"/>
        <v>50</v>
      </c>
      <c r="I206" s="9"/>
      <c r="J206" s="17"/>
      <c r="K206" s="17"/>
      <c r="L206" s="17"/>
      <c r="M206" s="17"/>
      <c r="N206" s="21"/>
      <c r="O206" s="17"/>
      <c r="P206" s="21"/>
      <c r="Q206" s="17"/>
      <c r="R206" s="17"/>
      <c r="S206" s="17"/>
      <c r="T206" s="93"/>
      <c r="U206" s="93"/>
      <c r="V206" s="17"/>
      <c r="W206" s="17"/>
      <c r="X206" s="21"/>
      <c r="Y206" s="17">
        <v>10</v>
      </c>
      <c r="Z206" s="21"/>
      <c r="AA206" s="17"/>
      <c r="AB206" s="21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21"/>
      <c r="AO206" s="21"/>
      <c r="AP206" s="17"/>
      <c r="AQ206" s="17"/>
      <c r="AR206" s="17"/>
      <c r="AS206" s="93"/>
      <c r="AT206" s="21">
        <v>15</v>
      </c>
      <c r="AU206" s="21">
        <v>15</v>
      </c>
      <c r="AV206" s="17"/>
      <c r="AW206" s="17">
        <v>10</v>
      </c>
      <c r="AX206" s="21"/>
      <c r="AY206" s="85"/>
      <c r="AZ206" s="17"/>
      <c r="BA206" s="17"/>
      <c r="BB206" s="21"/>
      <c r="BC206" s="17"/>
      <c r="BD206" s="17"/>
      <c r="BE206" s="17"/>
      <c r="BF206" s="54">
        <f t="shared" si="17"/>
        <v>4</v>
      </c>
      <c r="BG206" s="123">
        <f t="shared" si="18"/>
        <v>0</v>
      </c>
      <c r="BH206" s="124"/>
      <c r="BI206" s="124">
        <f t="shared" si="19"/>
        <v>0</v>
      </c>
      <c r="BJ206" s="127"/>
      <c r="BK206" s="128"/>
      <c r="BL206" s="128"/>
      <c r="BM206" s="128"/>
      <c r="BN206" s="125"/>
    </row>
    <row r="207" spans="1:66" s="5" customFormat="1" ht="12.75" customHeight="1" x14ac:dyDescent="0.2">
      <c r="A207" s="23">
        <v>3026</v>
      </c>
      <c r="B207" s="43" t="s">
        <v>142</v>
      </c>
      <c r="C207" s="56">
        <v>35</v>
      </c>
      <c r="D207" s="21" t="s">
        <v>217</v>
      </c>
      <c r="E207" s="21" t="s">
        <v>203</v>
      </c>
      <c r="F207" s="24" t="s">
        <v>5</v>
      </c>
      <c r="G207" s="83">
        <f t="shared" si="15"/>
        <v>203</v>
      </c>
      <c r="H207" s="84">
        <f t="shared" si="16"/>
        <v>50</v>
      </c>
      <c r="I207" s="41"/>
      <c r="J207" s="17"/>
      <c r="K207" s="17"/>
      <c r="L207" s="17"/>
      <c r="M207" s="17"/>
      <c r="N207" s="21"/>
      <c r="O207" s="17"/>
      <c r="P207" s="21"/>
      <c r="Q207" s="17"/>
      <c r="R207" s="17"/>
      <c r="S207" s="17"/>
      <c r="T207" s="93"/>
      <c r="U207" s="93"/>
      <c r="V207" s="17"/>
      <c r="W207" s="17"/>
      <c r="X207" s="21"/>
      <c r="Y207" s="17"/>
      <c r="Z207" s="21"/>
      <c r="AA207" s="17"/>
      <c r="AB207" s="21"/>
      <c r="AC207" s="17"/>
      <c r="AD207" s="17">
        <v>15</v>
      </c>
      <c r="AE207" s="17"/>
      <c r="AF207" s="17"/>
      <c r="AG207" s="17"/>
      <c r="AH207" s="17"/>
      <c r="AI207" s="17">
        <v>10</v>
      </c>
      <c r="AJ207" s="17"/>
      <c r="AK207" s="17"/>
      <c r="AL207" s="17"/>
      <c r="AM207" s="17"/>
      <c r="AN207" s="21"/>
      <c r="AO207" s="21"/>
      <c r="AP207" s="17">
        <v>25</v>
      </c>
      <c r="AQ207" s="17"/>
      <c r="AR207" s="17"/>
      <c r="AS207" s="93"/>
      <c r="AT207" s="21"/>
      <c r="AU207" s="21"/>
      <c r="AV207" s="17"/>
      <c r="AW207" s="17"/>
      <c r="AX207" s="21"/>
      <c r="AY207" s="85"/>
      <c r="AZ207" s="17"/>
      <c r="BA207" s="17"/>
      <c r="BB207" s="21"/>
      <c r="BC207" s="17"/>
      <c r="BD207" s="17"/>
      <c r="BE207" s="17"/>
      <c r="BF207" s="54">
        <f t="shared" si="17"/>
        <v>3</v>
      </c>
      <c r="BG207" s="123">
        <f t="shared" si="18"/>
        <v>0</v>
      </c>
      <c r="BH207" s="131"/>
      <c r="BI207" s="124">
        <f t="shared" si="19"/>
        <v>0</v>
      </c>
      <c r="BJ207" s="127"/>
      <c r="BK207" s="16"/>
      <c r="BL207" s="16"/>
      <c r="BM207" s="16"/>
      <c r="BN207" s="125"/>
    </row>
    <row r="208" spans="1:66" s="5" customFormat="1" ht="12.75" customHeight="1" x14ac:dyDescent="0.2">
      <c r="A208" s="23">
        <v>2816</v>
      </c>
      <c r="B208" s="43" t="s">
        <v>89</v>
      </c>
      <c r="C208" s="56">
        <v>35</v>
      </c>
      <c r="D208" s="21" t="s">
        <v>57</v>
      </c>
      <c r="E208" s="21" t="s">
        <v>26</v>
      </c>
      <c r="F208" s="24" t="s">
        <v>5</v>
      </c>
      <c r="G208" s="83">
        <f t="shared" si="15"/>
        <v>204</v>
      </c>
      <c r="H208" s="84">
        <f t="shared" si="16"/>
        <v>45</v>
      </c>
      <c r="I208" s="41"/>
      <c r="J208" s="17"/>
      <c r="K208" s="17"/>
      <c r="L208" s="17"/>
      <c r="M208" s="17"/>
      <c r="N208" s="21"/>
      <c r="O208" s="17"/>
      <c r="P208" s="21">
        <v>10</v>
      </c>
      <c r="Q208" s="17"/>
      <c r="R208" s="17"/>
      <c r="S208" s="17"/>
      <c r="T208" s="93"/>
      <c r="U208" s="93"/>
      <c r="V208" s="17"/>
      <c r="W208" s="17"/>
      <c r="X208" s="21"/>
      <c r="Y208" s="17"/>
      <c r="Z208" s="21"/>
      <c r="AA208" s="17"/>
      <c r="AB208" s="21"/>
      <c r="AC208" s="17"/>
      <c r="AD208" s="17">
        <v>10</v>
      </c>
      <c r="AE208" s="17">
        <v>10</v>
      </c>
      <c r="AF208" s="17"/>
      <c r="AG208" s="17"/>
      <c r="AH208" s="17">
        <v>15</v>
      </c>
      <c r="AI208" s="17"/>
      <c r="AJ208" s="17"/>
      <c r="AK208" s="17"/>
      <c r="AL208" s="17"/>
      <c r="AM208" s="17"/>
      <c r="AN208" s="21"/>
      <c r="AO208" s="21"/>
      <c r="AP208" s="17"/>
      <c r="AQ208" s="17"/>
      <c r="AR208" s="17"/>
      <c r="AS208" s="93"/>
      <c r="AT208" s="21"/>
      <c r="AU208" s="21"/>
      <c r="AV208" s="17"/>
      <c r="AW208" s="17"/>
      <c r="AX208" s="21"/>
      <c r="AY208" s="85"/>
      <c r="AZ208" s="17"/>
      <c r="BA208" s="17"/>
      <c r="BB208" s="21"/>
      <c r="BC208" s="17"/>
      <c r="BD208" s="17"/>
      <c r="BE208" s="17"/>
      <c r="BF208" s="54">
        <f t="shared" si="17"/>
        <v>4</v>
      </c>
      <c r="BG208" s="123">
        <f t="shared" si="18"/>
        <v>0</v>
      </c>
      <c r="BH208" s="126"/>
      <c r="BI208" s="124">
        <f t="shared" si="19"/>
        <v>0</v>
      </c>
      <c r="BJ208" s="127"/>
      <c r="BK208" s="128"/>
      <c r="BL208" s="128"/>
      <c r="BM208" s="128"/>
      <c r="BN208" s="125"/>
    </row>
    <row r="209" spans="1:66" s="5" customFormat="1" ht="12.75" customHeight="1" x14ac:dyDescent="0.2">
      <c r="A209" s="23">
        <v>3348</v>
      </c>
      <c r="B209" s="43" t="s">
        <v>333</v>
      </c>
      <c r="C209" s="56">
        <v>35</v>
      </c>
      <c r="D209" s="21" t="s">
        <v>61</v>
      </c>
      <c r="E209" s="21" t="s">
        <v>359</v>
      </c>
      <c r="F209" s="24" t="s">
        <v>5</v>
      </c>
      <c r="G209" s="83">
        <f t="shared" si="15"/>
        <v>205</v>
      </c>
      <c r="H209" s="84">
        <f t="shared" si="16"/>
        <v>45</v>
      </c>
      <c r="I209" s="41"/>
      <c r="J209" s="17"/>
      <c r="K209" s="17"/>
      <c r="L209" s="17"/>
      <c r="M209" s="17"/>
      <c r="N209" s="21"/>
      <c r="O209" s="17"/>
      <c r="P209" s="21"/>
      <c r="Q209" s="17"/>
      <c r="R209" s="17"/>
      <c r="S209" s="17"/>
      <c r="T209" s="93"/>
      <c r="U209" s="93"/>
      <c r="V209" s="17"/>
      <c r="W209" s="17"/>
      <c r="X209" s="21"/>
      <c r="Y209" s="17"/>
      <c r="Z209" s="21"/>
      <c r="AA209" s="17"/>
      <c r="AB209" s="21"/>
      <c r="AC209" s="17"/>
      <c r="AD209" s="17">
        <v>15</v>
      </c>
      <c r="AE209" s="17">
        <v>10</v>
      </c>
      <c r="AF209" s="17"/>
      <c r="AG209" s="17"/>
      <c r="AH209" s="17"/>
      <c r="AI209" s="17"/>
      <c r="AJ209" s="17"/>
      <c r="AK209" s="17"/>
      <c r="AL209" s="17"/>
      <c r="AM209" s="17"/>
      <c r="AN209" s="21"/>
      <c r="AO209" s="21"/>
      <c r="AP209" s="17"/>
      <c r="AQ209" s="17"/>
      <c r="AR209" s="17"/>
      <c r="AS209" s="93"/>
      <c r="AT209" s="21"/>
      <c r="AU209" s="21"/>
      <c r="AV209" s="17">
        <v>5</v>
      </c>
      <c r="AW209" s="17"/>
      <c r="AX209" s="21"/>
      <c r="AY209" s="85"/>
      <c r="AZ209" s="17">
        <v>15</v>
      </c>
      <c r="BA209" s="17"/>
      <c r="BB209" s="21"/>
      <c r="BC209" s="17"/>
      <c r="BD209" s="17"/>
      <c r="BE209" s="17"/>
      <c r="BF209" s="54">
        <f t="shared" si="17"/>
        <v>4</v>
      </c>
      <c r="BG209" s="123">
        <f t="shared" si="18"/>
        <v>0</v>
      </c>
      <c r="BH209" s="131"/>
      <c r="BI209" s="124">
        <f t="shared" si="19"/>
        <v>0</v>
      </c>
      <c r="BJ209" s="127"/>
      <c r="BK209" s="130"/>
      <c r="BL209" s="130"/>
      <c r="BM209" s="130"/>
      <c r="BN209" s="125"/>
    </row>
    <row r="210" spans="1:66" s="5" customFormat="1" ht="12.75" customHeight="1" x14ac:dyDescent="0.2">
      <c r="A210" s="23">
        <v>3704</v>
      </c>
      <c r="B210" s="43" t="s">
        <v>320</v>
      </c>
      <c r="C210" s="56">
        <v>35</v>
      </c>
      <c r="D210" s="21" t="s">
        <v>323</v>
      </c>
      <c r="E210" s="21" t="s">
        <v>33</v>
      </c>
      <c r="F210" s="24" t="s">
        <v>5</v>
      </c>
      <c r="G210" s="83">
        <f t="shared" si="15"/>
        <v>206</v>
      </c>
      <c r="H210" s="84">
        <f t="shared" si="16"/>
        <v>45</v>
      </c>
      <c r="I210" s="8"/>
      <c r="J210" s="17">
        <v>15</v>
      </c>
      <c r="K210" s="17">
        <v>10</v>
      </c>
      <c r="L210" s="17">
        <v>10</v>
      </c>
      <c r="M210" s="17">
        <v>10</v>
      </c>
      <c r="N210" s="21"/>
      <c r="O210" s="17"/>
      <c r="P210" s="21"/>
      <c r="Q210" s="17"/>
      <c r="R210" s="17"/>
      <c r="S210" s="17"/>
      <c r="T210" s="93"/>
      <c r="U210" s="93"/>
      <c r="V210" s="17"/>
      <c r="W210" s="17"/>
      <c r="X210" s="21"/>
      <c r="Y210" s="17"/>
      <c r="Z210" s="21"/>
      <c r="AA210" s="17"/>
      <c r="AB210" s="21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21"/>
      <c r="AO210" s="21"/>
      <c r="AP210" s="17"/>
      <c r="AQ210" s="17"/>
      <c r="AR210" s="17"/>
      <c r="AS210" s="93"/>
      <c r="AT210" s="21"/>
      <c r="AU210" s="21"/>
      <c r="AV210" s="17"/>
      <c r="AW210" s="17"/>
      <c r="AX210" s="21"/>
      <c r="AY210" s="85"/>
      <c r="AZ210" s="17"/>
      <c r="BA210" s="17"/>
      <c r="BB210" s="21"/>
      <c r="BC210" s="17"/>
      <c r="BD210" s="17"/>
      <c r="BE210" s="17"/>
      <c r="BF210" s="54">
        <f t="shared" si="17"/>
        <v>4</v>
      </c>
      <c r="BG210" s="123">
        <f t="shared" si="18"/>
        <v>0</v>
      </c>
      <c r="BH210" s="126"/>
      <c r="BI210" s="124">
        <f t="shared" si="19"/>
        <v>0</v>
      </c>
      <c r="BJ210" s="132"/>
      <c r="BK210" s="16"/>
      <c r="BL210" s="16"/>
      <c r="BM210" s="16"/>
      <c r="BN210" s="125"/>
    </row>
    <row r="211" spans="1:66" ht="12.75" customHeight="1" x14ac:dyDescent="0.2">
      <c r="A211" s="23">
        <v>941</v>
      </c>
      <c r="B211" s="43" t="s">
        <v>80</v>
      </c>
      <c r="C211" s="56">
        <v>35</v>
      </c>
      <c r="D211" s="21" t="s">
        <v>271</v>
      </c>
      <c r="E211" s="21" t="s">
        <v>100</v>
      </c>
      <c r="F211" s="24" t="s">
        <v>5</v>
      </c>
      <c r="G211" s="83">
        <f t="shared" si="15"/>
        <v>207</v>
      </c>
      <c r="H211" s="84">
        <f t="shared" si="16"/>
        <v>40</v>
      </c>
      <c r="I211" s="9"/>
      <c r="J211" s="17"/>
      <c r="K211" s="17"/>
      <c r="L211" s="17"/>
      <c r="M211" s="17">
        <v>10</v>
      </c>
      <c r="N211" s="21"/>
      <c r="O211" s="17">
        <v>5</v>
      </c>
      <c r="P211" s="21"/>
      <c r="Q211" s="17"/>
      <c r="R211" s="17"/>
      <c r="S211" s="17"/>
      <c r="T211" s="93"/>
      <c r="U211" s="93"/>
      <c r="V211" s="17"/>
      <c r="W211" s="17"/>
      <c r="X211" s="21"/>
      <c r="Y211" s="17">
        <v>5</v>
      </c>
      <c r="Z211" s="21"/>
      <c r="AA211" s="17"/>
      <c r="AB211" s="21"/>
      <c r="AC211" s="17"/>
      <c r="AD211" s="17">
        <v>10</v>
      </c>
      <c r="AE211" s="17">
        <v>10</v>
      </c>
      <c r="AF211" s="17"/>
      <c r="AG211" s="17"/>
      <c r="AH211" s="17"/>
      <c r="AI211" s="17"/>
      <c r="AJ211" s="17"/>
      <c r="AK211" s="17"/>
      <c r="AL211" s="17"/>
      <c r="AM211" s="17"/>
      <c r="AN211" s="21"/>
      <c r="AO211" s="21"/>
      <c r="AP211" s="17"/>
      <c r="AQ211" s="17"/>
      <c r="AR211" s="17"/>
      <c r="AS211" s="93"/>
      <c r="AT211" s="21"/>
      <c r="AU211" s="21"/>
      <c r="AV211" s="17"/>
      <c r="AW211" s="17"/>
      <c r="AX211" s="21"/>
      <c r="AY211" s="85"/>
      <c r="AZ211" s="17"/>
      <c r="BA211" s="17"/>
      <c r="BB211" s="21"/>
      <c r="BC211" s="17"/>
      <c r="BD211" s="17"/>
      <c r="BE211" s="17"/>
      <c r="BF211" s="54">
        <f t="shared" si="17"/>
        <v>5</v>
      </c>
      <c r="BG211" s="123">
        <f t="shared" si="18"/>
        <v>0</v>
      </c>
      <c r="BH211" s="126"/>
      <c r="BI211" s="124">
        <f t="shared" si="19"/>
        <v>0</v>
      </c>
      <c r="BJ211" s="127"/>
      <c r="BK211" s="128"/>
      <c r="BL211" s="128"/>
      <c r="BM211" s="128"/>
      <c r="BN211" s="125"/>
    </row>
    <row r="212" spans="1:66" ht="12.75" customHeight="1" x14ac:dyDescent="0.2">
      <c r="A212" s="23">
        <v>5349</v>
      </c>
      <c r="B212" s="43" t="s">
        <v>263</v>
      </c>
      <c r="C212" s="56">
        <v>35</v>
      </c>
      <c r="D212" s="21" t="s">
        <v>324</v>
      </c>
      <c r="E212" s="21" t="s">
        <v>9</v>
      </c>
      <c r="F212" s="24" t="s">
        <v>5</v>
      </c>
      <c r="G212" s="83">
        <f t="shared" si="15"/>
        <v>208</v>
      </c>
      <c r="H212" s="84">
        <f t="shared" si="16"/>
        <v>40</v>
      </c>
      <c r="I212" s="8"/>
      <c r="J212" s="17"/>
      <c r="K212" s="17"/>
      <c r="L212" s="17">
        <v>10</v>
      </c>
      <c r="M212" s="17">
        <v>10</v>
      </c>
      <c r="N212" s="21"/>
      <c r="O212" s="17"/>
      <c r="P212" s="21"/>
      <c r="Q212" s="17"/>
      <c r="R212" s="17"/>
      <c r="S212" s="17"/>
      <c r="T212" s="93"/>
      <c r="U212" s="93"/>
      <c r="V212" s="17"/>
      <c r="W212" s="17"/>
      <c r="X212" s="21"/>
      <c r="Y212" s="17"/>
      <c r="Z212" s="21"/>
      <c r="AA212" s="17"/>
      <c r="AB212" s="21"/>
      <c r="AC212" s="17"/>
      <c r="AD212" s="17">
        <v>15</v>
      </c>
      <c r="AE212" s="17">
        <v>5</v>
      </c>
      <c r="AF212" s="17"/>
      <c r="AG212" s="17"/>
      <c r="AH212" s="17"/>
      <c r="AI212" s="17"/>
      <c r="AJ212" s="17"/>
      <c r="AK212" s="17"/>
      <c r="AL212" s="17"/>
      <c r="AM212" s="17"/>
      <c r="AN212" s="21"/>
      <c r="AO212" s="21"/>
      <c r="AP212" s="17"/>
      <c r="AQ212" s="17"/>
      <c r="AR212" s="17"/>
      <c r="AS212" s="93"/>
      <c r="AT212" s="21"/>
      <c r="AU212" s="21"/>
      <c r="AV212" s="17"/>
      <c r="AW212" s="17"/>
      <c r="AX212" s="21"/>
      <c r="AY212" s="85"/>
      <c r="AZ212" s="17"/>
      <c r="BA212" s="17"/>
      <c r="BB212" s="21"/>
      <c r="BC212" s="17"/>
      <c r="BD212" s="17"/>
      <c r="BE212" s="17"/>
      <c r="BF212" s="54">
        <f t="shared" si="17"/>
        <v>4</v>
      </c>
      <c r="BG212" s="123">
        <f t="shared" si="18"/>
        <v>0</v>
      </c>
      <c r="BH212" s="127"/>
      <c r="BI212" s="124">
        <f t="shared" si="19"/>
        <v>0</v>
      </c>
      <c r="BJ212" s="127"/>
      <c r="BK212" s="128"/>
      <c r="BL212" s="128"/>
      <c r="BM212" s="128"/>
      <c r="BN212" s="125"/>
    </row>
    <row r="213" spans="1:66" ht="12.75" customHeight="1" x14ac:dyDescent="0.2">
      <c r="A213" s="23">
        <v>2817</v>
      </c>
      <c r="B213" s="43" t="s">
        <v>89</v>
      </c>
      <c r="C213" s="56">
        <v>35</v>
      </c>
      <c r="D213" s="21" t="s">
        <v>78</v>
      </c>
      <c r="E213" s="21" t="s">
        <v>156</v>
      </c>
      <c r="F213" s="24" t="s">
        <v>5</v>
      </c>
      <c r="G213" s="83">
        <f t="shared" si="15"/>
        <v>209</v>
      </c>
      <c r="H213" s="84">
        <f t="shared" si="16"/>
        <v>40</v>
      </c>
      <c r="I213" s="41"/>
      <c r="J213" s="17"/>
      <c r="K213" s="17"/>
      <c r="L213" s="17"/>
      <c r="M213" s="17"/>
      <c r="N213" s="21"/>
      <c r="O213" s="17"/>
      <c r="P213" s="21"/>
      <c r="Q213" s="17"/>
      <c r="R213" s="17"/>
      <c r="S213" s="17"/>
      <c r="T213" s="93"/>
      <c r="U213" s="93"/>
      <c r="V213" s="17"/>
      <c r="W213" s="17"/>
      <c r="X213" s="21"/>
      <c r="Y213" s="17"/>
      <c r="Z213" s="21"/>
      <c r="AA213" s="17"/>
      <c r="AB213" s="21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21"/>
      <c r="AO213" s="21"/>
      <c r="AP213" s="17">
        <v>15</v>
      </c>
      <c r="AQ213" s="17">
        <v>25</v>
      </c>
      <c r="AR213" s="17"/>
      <c r="AS213" s="93"/>
      <c r="AT213" s="21"/>
      <c r="AU213" s="21"/>
      <c r="AV213" s="17"/>
      <c r="AW213" s="17"/>
      <c r="AX213" s="21"/>
      <c r="AY213" s="85"/>
      <c r="AZ213" s="17"/>
      <c r="BA213" s="17"/>
      <c r="BB213" s="21"/>
      <c r="BC213" s="17"/>
      <c r="BD213" s="17"/>
      <c r="BE213" s="17"/>
      <c r="BF213" s="54">
        <f t="shared" si="17"/>
        <v>2</v>
      </c>
      <c r="BG213" s="123">
        <f t="shared" si="18"/>
        <v>0</v>
      </c>
      <c r="BH213" s="131"/>
      <c r="BI213" s="124">
        <f t="shared" si="19"/>
        <v>0</v>
      </c>
      <c r="BJ213" s="127"/>
      <c r="BK213" s="128"/>
      <c r="BL213" s="128"/>
      <c r="BM213" s="128"/>
      <c r="BN213" s="125"/>
    </row>
    <row r="214" spans="1:66" ht="12.75" customHeight="1" x14ac:dyDescent="0.2">
      <c r="A214" s="23">
        <v>4046</v>
      </c>
      <c r="B214" s="43" t="s">
        <v>110</v>
      </c>
      <c r="C214" s="56">
        <v>22</v>
      </c>
      <c r="D214" s="21" t="s">
        <v>60</v>
      </c>
      <c r="E214" s="21" t="s">
        <v>6</v>
      </c>
      <c r="F214" s="24" t="s">
        <v>5</v>
      </c>
      <c r="G214" s="83">
        <f t="shared" si="15"/>
        <v>210</v>
      </c>
      <c r="H214" s="84">
        <f t="shared" si="16"/>
        <v>40</v>
      </c>
      <c r="I214" s="41"/>
      <c r="J214" s="17"/>
      <c r="K214" s="17"/>
      <c r="L214" s="17"/>
      <c r="M214" s="17"/>
      <c r="N214" s="21"/>
      <c r="O214" s="17"/>
      <c r="P214" s="21"/>
      <c r="Q214" s="17"/>
      <c r="R214" s="17"/>
      <c r="S214" s="17"/>
      <c r="T214" s="93"/>
      <c r="U214" s="93"/>
      <c r="V214" s="17"/>
      <c r="W214" s="17"/>
      <c r="X214" s="21"/>
      <c r="Y214" s="17"/>
      <c r="Z214" s="21"/>
      <c r="AA214" s="17"/>
      <c r="AB214" s="21"/>
      <c r="AC214" s="17"/>
      <c r="AD214" s="17"/>
      <c r="AE214" s="17"/>
      <c r="AF214" s="17"/>
      <c r="AG214" s="17"/>
      <c r="AH214" s="17">
        <v>15</v>
      </c>
      <c r="AI214" s="17"/>
      <c r="AJ214" s="17"/>
      <c r="AK214" s="17"/>
      <c r="AL214" s="17"/>
      <c r="AM214" s="17"/>
      <c r="AN214" s="21"/>
      <c r="AO214" s="21"/>
      <c r="AP214" s="17">
        <v>25</v>
      </c>
      <c r="AQ214" s="17"/>
      <c r="AR214" s="17"/>
      <c r="AS214" s="93"/>
      <c r="AT214" s="21"/>
      <c r="AU214" s="21"/>
      <c r="AV214" s="17"/>
      <c r="AW214" s="17"/>
      <c r="AX214" s="21"/>
      <c r="AY214" s="85"/>
      <c r="AZ214" s="17"/>
      <c r="BA214" s="17"/>
      <c r="BB214" s="21"/>
      <c r="BC214" s="17"/>
      <c r="BD214" s="17"/>
      <c r="BE214" s="17"/>
      <c r="BF214" s="54">
        <f t="shared" si="17"/>
        <v>2</v>
      </c>
      <c r="BG214" s="123">
        <f t="shared" si="18"/>
        <v>0</v>
      </c>
      <c r="BH214" s="127"/>
      <c r="BI214" s="124">
        <f t="shared" si="19"/>
        <v>0</v>
      </c>
      <c r="BJ214" s="127"/>
      <c r="BK214" s="130"/>
      <c r="BL214" s="130"/>
      <c r="BM214" s="130"/>
      <c r="BN214" s="125"/>
    </row>
    <row r="215" spans="1:66" ht="12.75" customHeight="1" x14ac:dyDescent="0.2">
      <c r="A215" s="23">
        <v>3422</v>
      </c>
      <c r="B215" s="43" t="s">
        <v>122</v>
      </c>
      <c r="C215" s="56">
        <v>35</v>
      </c>
      <c r="D215" s="21" t="s">
        <v>360</v>
      </c>
      <c r="E215" s="21" t="s">
        <v>382</v>
      </c>
      <c r="F215" s="24" t="s">
        <v>10</v>
      </c>
      <c r="G215" s="83">
        <f t="shared" si="15"/>
        <v>211</v>
      </c>
      <c r="H215" s="84">
        <f t="shared" si="16"/>
        <v>35</v>
      </c>
      <c r="I215" s="8"/>
      <c r="J215" s="17"/>
      <c r="K215" s="17"/>
      <c r="L215" s="17"/>
      <c r="M215" s="17"/>
      <c r="N215" s="21"/>
      <c r="O215" s="17"/>
      <c r="P215" s="21"/>
      <c r="Q215" s="17"/>
      <c r="R215" s="17"/>
      <c r="S215" s="17"/>
      <c r="T215" s="93"/>
      <c r="U215" s="93"/>
      <c r="V215" s="17"/>
      <c r="W215" s="17"/>
      <c r="X215" s="21"/>
      <c r="Y215" s="17">
        <v>20</v>
      </c>
      <c r="Z215" s="21"/>
      <c r="AA215" s="17">
        <v>5</v>
      </c>
      <c r="AB215" s="21"/>
      <c r="AC215" s="17"/>
      <c r="AD215" s="17"/>
      <c r="AE215" s="17"/>
      <c r="AF215" s="17">
        <v>10</v>
      </c>
      <c r="AG215" s="17"/>
      <c r="AH215" s="17"/>
      <c r="AI215" s="17"/>
      <c r="AJ215" s="17"/>
      <c r="AK215" s="17"/>
      <c r="AL215" s="17"/>
      <c r="AM215" s="17"/>
      <c r="AN215" s="21"/>
      <c r="AO215" s="21"/>
      <c r="AP215" s="17"/>
      <c r="AQ215" s="17"/>
      <c r="AR215" s="17"/>
      <c r="AS215" s="93"/>
      <c r="AT215" s="21"/>
      <c r="AU215" s="21"/>
      <c r="AV215" s="17"/>
      <c r="AW215" s="17"/>
      <c r="AX215" s="21"/>
      <c r="AY215" s="85"/>
      <c r="AZ215" s="17"/>
      <c r="BA215" s="17"/>
      <c r="BB215" s="21"/>
      <c r="BC215" s="17"/>
      <c r="BD215" s="17"/>
      <c r="BE215" s="17"/>
      <c r="BF215" s="54">
        <f t="shared" si="17"/>
        <v>3</v>
      </c>
      <c r="BG215" s="123">
        <f t="shared" si="18"/>
        <v>0</v>
      </c>
      <c r="BH215" s="131"/>
      <c r="BI215" s="124">
        <f t="shared" si="19"/>
        <v>0</v>
      </c>
      <c r="BJ215" s="127"/>
      <c r="BK215" s="128"/>
      <c r="BL215" s="128"/>
      <c r="BM215" s="128"/>
      <c r="BN215" s="125"/>
    </row>
    <row r="216" spans="1:66" s="5" customFormat="1" ht="12.75" customHeight="1" x14ac:dyDescent="0.2">
      <c r="A216" s="23">
        <v>1403</v>
      </c>
      <c r="B216" s="43" t="s">
        <v>84</v>
      </c>
      <c r="C216" s="56">
        <v>35</v>
      </c>
      <c r="D216" s="21" t="s">
        <v>42</v>
      </c>
      <c r="E216" s="21" t="s">
        <v>44</v>
      </c>
      <c r="F216" s="24" t="s">
        <v>5</v>
      </c>
      <c r="G216" s="83">
        <f t="shared" si="15"/>
        <v>212</v>
      </c>
      <c r="H216" s="84">
        <f t="shared" si="16"/>
        <v>35</v>
      </c>
      <c r="I216" s="8"/>
      <c r="J216" s="17"/>
      <c r="K216" s="17"/>
      <c r="L216" s="17"/>
      <c r="M216" s="17"/>
      <c r="N216" s="21"/>
      <c r="O216" s="17"/>
      <c r="P216" s="21"/>
      <c r="Q216" s="17"/>
      <c r="R216" s="17"/>
      <c r="S216" s="17"/>
      <c r="T216" s="93"/>
      <c r="U216" s="93"/>
      <c r="V216" s="17"/>
      <c r="W216" s="17"/>
      <c r="X216" s="21"/>
      <c r="Y216" s="17"/>
      <c r="Z216" s="21"/>
      <c r="AA216" s="17"/>
      <c r="AB216" s="21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21"/>
      <c r="AO216" s="21"/>
      <c r="AP216" s="17"/>
      <c r="AQ216" s="17"/>
      <c r="AR216" s="17"/>
      <c r="AS216" s="93"/>
      <c r="AT216" s="21"/>
      <c r="AU216" s="21"/>
      <c r="AV216" s="17">
        <v>10</v>
      </c>
      <c r="AW216" s="17">
        <v>25</v>
      </c>
      <c r="AX216" s="21"/>
      <c r="AY216" s="85"/>
      <c r="AZ216" s="17"/>
      <c r="BA216" s="17"/>
      <c r="BB216" s="21"/>
      <c r="BC216" s="17"/>
      <c r="BD216" s="17"/>
      <c r="BE216" s="17"/>
      <c r="BF216" s="54">
        <f t="shared" si="17"/>
        <v>2</v>
      </c>
      <c r="BG216" s="123">
        <f t="shared" si="18"/>
        <v>0</v>
      </c>
      <c r="BH216" s="126"/>
      <c r="BI216" s="124">
        <f t="shared" si="19"/>
        <v>0</v>
      </c>
      <c r="BJ216" s="127"/>
      <c r="BK216" s="128"/>
      <c r="BL216" s="128"/>
      <c r="BM216" s="128"/>
      <c r="BN216" s="125"/>
    </row>
    <row r="217" spans="1:66" s="5" customFormat="1" ht="12.75" customHeight="1" x14ac:dyDescent="0.2">
      <c r="A217" s="23">
        <v>5407</v>
      </c>
      <c r="B217" s="43" t="s">
        <v>245</v>
      </c>
      <c r="C217" s="57">
        <v>35</v>
      </c>
      <c r="D217" s="21" t="s">
        <v>264</v>
      </c>
      <c r="E217" s="21" t="s">
        <v>28</v>
      </c>
      <c r="F217" s="24" t="s">
        <v>5</v>
      </c>
      <c r="G217" s="83">
        <f t="shared" si="15"/>
        <v>213</v>
      </c>
      <c r="H217" s="84">
        <f t="shared" si="16"/>
        <v>35</v>
      </c>
      <c r="I217" s="8"/>
      <c r="J217" s="17"/>
      <c r="K217" s="17"/>
      <c r="L217" s="17"/>
      <c r="M217" s="17"/>
      <c r="N217" s="21"/>
      <c r="O217" s="17"/>
      <c r="P217" s="21">
        <v>20</v>
      </c>
      <c r="Q217" s="17">
        <v>15</v>
      </c>
      <c r="R217" s="17"/>
      <c r="S217" s="17"/>
      <c r="T217" s="93"/>
      <c r="U217" s="93"/>
      <c r="V217" s="17"/>
      <c r="W217" s="17"/>
      <c r="X217" s="21"/>
      <c r="Y217" s="17"/>
      <c r="Z217" s="21"/>
      <c r="AA217" s="17"/>
      <c r="AB217" s="21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21"/>
      <c r="AO217" s="21"/>
      <c r="AP217" s="17"/>
      <c r="AQ217" s="17"/>
      <c r="AR217" s="17"/>
      <c r="AS217" s="93"/>
      <c r="AT217" s="21"/>
      <c r="AU217" s="21"/>
      <c r="AV217" s="17"/>
      <c r="AW217" s="17"/>
      <c r="AX217" s="21"/>
      <c r="AY217" s="85"/>
      <c r="AZ217" s="17"/>
      <c r="BA217" s="17"/>
      <c r="BB217" s="21"/>
      <c r="BC217" s="17"/>
      <c r="BD217" s="17"/>
      <c r="BE217" s="17"/>
      <c r="BF217" s="54">
        <f t="shared" si="17"/>
        <v>2</v>
      </c>
      <c r="BG217" s="123">
        <f t="shared" si="18"/>
        <v>0</v>
      </c>
      <c r="BH217" s="124"/>
      <c r="BI217" s="124">
        <f t="shared" si="19"/>
        <v>0</v>
      </c>
      <c r="BJ217" s="127"/>
      <c r="BK217" s="128"/>
      <c r="BL217" s="128"/>
      <c r="BM217" s="128"/>
      <c r="BN217" s="125"/>
    </row>
    <row r="218" spans="1:66" s="5" customFormat="1" ht="12.75" customHeight="1" x14ac:dyDescent="0.2">
      <c r="A218" s="23">
        <v>940</v>
      </c>
      <c r="B218" s="43" t="s">
        <v>80</v>
      </c>
      <c r="C218" s="56">
        <v>35</v>
      </c>
      <c r="D218" s="21" t="s">
        <v>292</v>
      </c>
      <c r="E218" s="21" t="s">
        <v>178</v>
      </c>
      <c r="F218" s="24" t="s">
        <v>5</v>
      </c>
      <c r="G218" s="83">
        <f t="shared" si="15"/>
        <v>214</v>
      </c>
      <c r="H218" s="84">
        <f t="shared" si="16"/>
        <v>30</v>
      </c>
      <c r="I218" s="9"/>
      <c r="J218" s="17"/>
      <c r="K218" s="17"/>
      <c r="L218" s="17"/>
      <c r="M218" s="17">
        <v>10</v>
      </c>
      <c r="N218" s="21"/>
      <c r="O218" s="17"/>
      <c r="P218" s="21"/>
      <c r="Q218" s="17"/>
      <c r="R218" s="17"/>
      <c r="S218" s="17"/>
      <c r="T218" s="93"/>
      <c r="U218" s="93"/>
      <c r="V218" s="17"/>
      <c r="W218" s="17"/>
      <c r="X218" s="21"/>
      <c r="Y218" s="17"/>
      <c r="Z218" s="21"/>
      <c r="AA218" s="17"/>
      <c r="AB218" s="21"/>
      <c r="AC218" s="17"/>
      <c r="AD218" s="17">
        <v>10</v>
      </c>
      <c r="AE218" s="17">
        <v>10</v>
      </c>
      <c r="AF218" s="17"/>
      <c r="AG218" s="17"/>
      <c r="AH218" s="17"/>
      <c r="AI218" s="17"/>
      <c r="AJ218" s="17"/>
      <c r="AK218" s="17"/>
      <c r="AL218" s="17"/>
      <c r="AM218" s="17"/>
      <c r="AN218" s="21"/>
      <c r="AO218" s="21"/>
      <c r="AP218" s="17"/>
      <c r="AQ218" s="17"/>
      <c r="AR218" s="17"/>
      <c r="AS218" s="93"/>
      <c r="AT218" s="21"/>
      <c r="AU218" s="21"/>
      <c r="AV218" s="17"/>
      <c r="AW218" s="17"/>
      <c r="AX218" s="21"/>
      <c r="AY218" s="85"/>
      <c r="AZ218" s="17"/>
      <c r="BA218" s="17"/>
      <c r="BB218" s="21"/>
      <c r="BC218" s="17"/>
      <c r="BD218" s="17"/>
      <c r="BE218" s="17"/>
      <c r="BF218" s="54">
        <f t="shared" si="17"/>
        <v>3</v>
      </c>
      <c r="BG218" s="123">
        <f t="shared" si="18"/>
        <v>0</v>
      </c>
      <c r="BH218" s="131"/>
      <c r="BI218" s="124">
        <f t="shared" si="19"/>
        <v>0</v>
      </c>
      <c r="BJ218" s="127"/>
      <c r="BK218" s="128"/>
      <c r="BL218" s="128"/>
      <c r="BM218" s="128"/>
      <c r="BN218" s="125"/>
    </row>
    <row r="219" spans="1:66" s="5" customFormat="1" ht="12.75" customHeight="1" x14ac:dyDescent="0.2">
      <c r="A219" s="23">
        <v>146</v>
      </c>
      <c r="B219" s="43" t="s">
        <v>340</v>
      </c>
      <c r="C219" s="56">
        <v>35</v>
      </c>
      <c r="D219" s="21" t="s">
        <v>343</v>
      </c>
      <c r="E219" s="21" t="s">
        <v>193</v>
      </c>
      <c r="F219" s="24" t="s">
        <v>5</v>
      </c>
      <c r="G219" s="83">
        <f t="shared" si="15"/>
        <v>215</v>
      </c>
      <c r="H219" s="84">
        <f t="shared" si="16"/>
        <v>30</v>
      </c>
      <c r="I219" s="8"/>
      <c r="J219" s="17">
        <v>20</v>
      </c>
      <c r="K219" s="17">
        <v>10</v>
      </c>
      <c r="L219" s="17"/>
      <c r="M219" s="17"/>
      <c r="N219" s="21"/>
      <c r="O219" s="17"/>
      <c r="P219" s="21"/>
      <c r="Q219" s="17"/>
      <c r="R219" s="17"/>
      <c r="S219" s="17"/>
      <c r="T219" s="93"/>
      <c r="U219" s="93"/>
      <c r="V219" s="17"/>
      <c r="W219" s="17"/>
      <c r="X219" s="21"/>
      <c r="Y219" s="17"/>
      <c r="Z219" s="21"/>
      <c r="AA219" s="17"/>
      <c r="AB219" s="21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21"/>
      <c r="AO219" s="21"/>
      <c r="AP219" s="17"/>
      <c r="AQ219" s="17"/>
      <c r="AR219" s="17"/>
      <c r="AS219" s="93"/>
      <c r="AT219" s="21"/>
      <c r="AU219" s="21"/>
      <c r="AV219" s="17"/>
      <c r="AW219" s="17"/>
      <c r="AX219" s="21"/>
      <c r="AY219" s="85"/>
      <c r="AZ219" s="17"/>
      <c r="BA219" s="17"/>
      <c r="BB219" s="21"/>
      <c r="BC219" s="17"/>
      <c r="BD219" s="17"/>
      <c r="BE219" s="17"/>
      <c r="BF219" s="54">
        <f t="shared" si="17"/>
        <v>2</v>
      </c>
      <c r="BG219" s="123">
        <f t="shared" si="18"/>
        <v>0</v>
      </c>
      <c r="BH219" s="127"/>
      <c r="BI219" s="124">
        <f t="shared" si="19"/>
        <v>0</v>
      </c>
      <c r="BJ219" s="127"/>
      <c r="BK219" s="129"/>
      <c r="BL219" s="129"/>
      <c r="BM219" s="130"/>
      <c r="BN219" s="125"/>
    </row>
    <row r="220" spans="1:66" s="5" customFormat="1" ht="12.75" customHeight="1" x14ac:dyDescent="0.2">
      <c r="A220" s="23">
        <v>939</v>
      </c>
      <c r="B220" s="43" t="s">
        <v>80</v>
      </c>
      <c r="C220" s="56">
        <v>35</v>
      </c>
      <c r="D220" s="21" t="s">
        <v>270</v>
      </c>
      <c r="E220" s="21" t="s">
        <v>35</v>
      </c>
      <c r="F220" s="24" t="s">
        <v>5</v>
      </c>
      <c r="G220" s="83">
        <f t="shared" si="15"/>
        <v>216</v>
      </c>
      <c r="H220" s="84">
        <f t="shared" si="16"/>
        <v>30</v>
      </c>
      <c r="I220" s="9"/>
      <c r="J220" s="17"/>
      <c r="K220" s="17"/>
      <c r="L220" s="17"/>
      <c r="M220" s="17"/>
      <c r="N220" s="21"/>
      <c r="O220" s="17"/>
      <c r="P220" s="21"/>
      <c r="Q220" s="17"/>
      <c r="R220" s="17"/>
      <c r="S220" s="17"/>
      <c r="T220" s="93"/>
      <c r="U220" s="93"/>
      <c r="V220" s="17"/>
      <c r="W220" s="17"/>
      <c r="X220" s="21"/>
      <c r="Y220" s="17">
        <v>20</v>
      </c>
      <c r="Z220" s="21"/>
      <c r="AA220" s="17">
        <v>10</v>
      </c>
      <c r="AB220" s="21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21"/>
      <c r="AO220" s="21"/>
      <c r="AP220" s="17"/>
      <c r="AQ220" s="17"/>
      <c r="AR220" s="17"/>
      <c r="AS220" s="93"/>
      <c r="AT220" s="21"/>
      <c r="AU220" s="21"/>
      <c r="AV220" s="17"/>
      <c r="AW220" s="17"/>
      <c r="AX220" s="21"/>
      <c r="AY220" s="85"/>
      <c r="AZ220" s="17"/>
      <c r="BA220" s="17"/>
      <c r="BB220" s="21"/>
      <c r="BC220" s="17"/>
      <c r="BD220" s="17"/>
      <c r="BE220" s="17"/>
      <c r="BF220" s="54">
        <f t="shared" si="17"/>
        <v>2</v>
      </c>
      <c r="BG220" s="123">
        <f t="shared" si="18"/>
        <v>0</v>
      </c>
      <c r="BH220" s="126"/>
      <c r="BI220" s="124">
        <f t="shared" si="19"/>
        <v>0</v>
      </c>
      <c r="BJ220" s="127"/>
      <c r="BK220" s="128"/>
      <c r="BL220" s="128"/>
      <c r="BM220" s="128"/>
      <c r="BN220" s="125"/>
    </row>
    <row r="221" spans="1:66" s="5" customFormat="1" ht="12.75" customHeight="1" x14ac:dyDescent="0.2">
      <c r="A221" s="23">
        <v>2814</v>
      </c>
      <c r="B221" s="43" t="s">
        <v>89</v>
      </c>
      <c r="C221" s="56">
        <v>35</v>
      </c>
      <c r="D221" s="21" t="s">
        <v>190</v>
      </c>
      <c r="E221" s="21" t="s">
        <v>8</v>
      </c>
      <c r="F221" s="24" t="s">
        <v>5</v>
      </c>
      <c r="G221" s="83">
        <f t="shared" si="15"/>
        <v>217</v>
      </c>
      <c r="H221" s="84">
        <f t="shared" si="16"/>
        <v>30</v>
      </c>
      <c r="I221" s="41"/>
      <c r="J221" s="17"/>
      <c r="K221" s="17"/>
      <c r="L221" s="17"/>
      <c r="M221" s="17"/>
      <c r="N221" s="21"/>
      <c r="O221" s="17"/>
      <c r="P221" s="21">
        <v>20</v>
      </c>
      <c r="Q221" s="17"/>
      <c r="R221" s="17"/>
      <c r="S221" s="17"/>
      <c r="T221" s="93"/>
      <c r="U221" s="93"/>
      <c r="V221" s="17"/>
      <c r="W221" s="17"/>
      <c r="X221" s="21"/>
      <c r="Y221" s="17"/>
      <c r="Z221" s="21"/>
      <c r="AA221" s="17"/>
      <c r="AB221" s="21"/>
      <c r="AC221" s="17"/>
      <c r="AD221" s="17"/>
      <c r="AE221" s="17"/>
      <c r="AF221" s="17"/>
      <c r="AG221" s="17"/>
      <c r="AH221" s="17"/>
      <c r="AI221" s="17"/>
      <c r="AJ221" s="17">
        <v>10</v>
      </c>
      <c r="AK221" s="17"/>
      <c r="AL221" s="17"/>
      <c r="AM221" s="17"/>
      <c r="AN221" s="21"/>
      <c r="AO221" s="21"/>
      <c r="AP221" s="17"/>
      <c r="AQ221" s="17"/>
      <c r="AR221" s="17"/>
      <c r="AS221" s="93"/>
      <c r="AT221" s="21"/>
      <c r="AU221" s="21"/>
      <c r="AV221" s="17"/>
      <c r="AW221" s="17"/>
      <c r="AX221" s="21"/>
      <c r="AY221" s="85"/>
      <c r="AZ221" s="17"/>
      <c r="BA221" s="17"/>
      <c r="BB221" s="21"/>
      <c r="BC221" s="17"/>
      <c r="BD221" s="17"/>
      <c r="BE221" s="17"/>
      <c r="BF221" s="54">
        <f t="shared" si="17"/>
        <v>2</v>
      </c>
      <c r="BG221" s="123">
        <f t="shared" si="18"/>
        <v>0</v>
      </c>
      <c r="BH221" s="126"/>
      <c r="BI221" s="124">
        <f t="shared" si="19"/>
        <v>0</v>
      </c>
      <c r="BJ221" s="127"/>
      <c r="BK221" s="128"/>
      <c r="BL221" s="128"/>
      <c r="BM221" s="128"/>
      <c r="BN221" s="125"/>
    </row>
    <row r="222" spans="1:66" s="5" customFormat="1" ht="12.75" customHeight="1" x14ac:dyDescent="0.2">
      <c r="A222" s="23">
        <v>1437</v>
      </c>
      <c r="B222" s="43" t="s">
        <v>84</v>
      </c>
      <c r="C222" s="56">
        <v>35</v>
      </c>
      <c r="D222" s="21" t="s">
        <v>188</v>
      </c>
      <c r="E222" s="21" t="s">
        <v>189</v>
      </c>
      <c r="F222" s="24" t="s">
        <v>5</v>
      </c>
      <c r="G222" s="83">
        <f t="shared" si="15"/>
        <v>218</v>
      </c>
      <c r="H222" s="84">
        <f t="shared" si="16"/>
        <v>25</v>
      </c>
      <c r="I222" s="41"/>
      <c r="J222" s="17"/>
      <c r="K222" s="17"/>
      <c r="L222" s="17"/>
      <c r="M222" s="17"/>
      <c r="N222" s="21"/>
      <c r="O222" s="17"/>
      <c r="P222" s="21"/>
      <c r="Q222" s="17"/>
      <c r="R222" s="17"/>
      <c r="S222" s="17"/>
      <c r="T222" s="93"/>
      <c r="U222" s="93"/>
      <c r="V222" s="17"/>
      <c r="W222" s="17"/>
      <c r="X222" s="21"/>
      <c r="Y222" s="17"/>
      <c r="Z222" s="21"/>
      <c r="AA222" s="17"/>
      <c r="AB222" s="21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21"/>
      <c r="AO222" s="21"/>
      <c r="AP222" s="17"/>
      <c r="AQ222" s="17"/>
      <c r="AR222" s="17"/>
      <c r="AS222" s="93"/>
      <c r="AT222" s="21"/>
      <c r="AU222" s="21"/>
      <c r="AV222" s="17">
        <v>15</v>
      </c>
      <c r="AW222" s="17">
        <v>10</v>
      </c>
      <c r="AX222" s="21"/>
      <c r="AY222" s="85"/>
      <c r="AZ222" s="17"/>
      <c r="BA222" s="17"/>
      <c r="BB222" s="21"/>
      <c r="BC222" s="17"/>
      <c r="BD222" s="17"/>
      <c r="BE222" s="17"/>
      <c r="BF222" s="54">
        <f t="shared" si="17"/>
        <v>2</v>
      </c>
      <c r="BG222" s="123">
        <f t="shared" si="18"/>
        <v>0</v>
      </c>
      <c r="BH222" s="126"/>
      <c r="BI222" s="124">
        <f t="shared" si="19"/>
        <v>0</v>
      </c>
      <c r="BJ222" s="127"/>
      <c r="BK222" s="128"/>
      <c r="BL222" s="128"/>
      <c r="BM222" s="128"/>
      <c r="BN222" s="125"/>
    </row>
    <row r="223" spans="1:66" s="5" customFormat="1" ht="12.75" customHeight="1" x14ac:dyDescent="0.2">
      <c r="A223" s="23">
        <v>3028</v>
      </c>
      <c r="B223" s="43" t="s">
        <v>142</v>
      </c>
      <c r="C223" s="56">
        <v>35</v>
      </c>
      <c r="D223" s="21" t="s">
        <v>273</v>
      </c>
      <c r="E223" s="21" t="s">
        <v>151</v>
      </c>
      <c r="F223" s="24" t="s">
        <v>5</v>
      </c>
      <c r="G223" s="83">
        <f t="shared" si="15"/>
        <v>219</v>
      </c>
      <c r="H223" s="84">
        <f t="shared" si="16"/>
        <v>25</v>
      </c>
      <c r="I223" s="41"/>
      <c r="J223" s="17"/>
      <c r="K223" s="17"/>
      <c r="L223" s="17"/>
      <c r="M223" s="17"/>
      <c r="N223" s="21"/>
      <c r="O223" s="17"/>
      <c r="P223" s="21"/>
      <c r="Q223" s="17"/>
      <c r="R223" s="17"/>
      <c r="S223" s="17"/>
      <c r="T223" s="93"/>
      <c r="U223" s="93"/>
      <c r="V223" s="17"/>
      <c r="W223" s="17"/>
      <c r="X223" s="21"/>
      <c r="Y223" s="17"/>
      <c r="Z223" s="21"/>
      <c r="AA223" s="17"/>
      <c r="AB223" s="21"/>
      <c r="AC223" s="17"/>
      <c r="AD223" s="17">
        <v>15</v>
      </c>
      <c r="AE223" s="17"/>
      <c r="AF223" s="17"/>
      <c r="AG223" s="17"/>
      <c r="AH223" s="17"/>
      <c r="AI223" s="17">
        <v>10</v>
      </c>
      <c r="AJ223" s="17"/>
      <c r="AK223" s="17"/>
      <c r="AL223" s="17"/>
      <c r="AM223" s="17"/>
      <c r="AN223" s="21"/>
      <c r="AO223" s="21"/>
      <c r="AP223" s="17"/>
      <c r="AQ223" s="17"/>
      <c r="AR223" s="17"/>
      <c r="AS223" s="93"/>
      <c r="AT223" s="21"/>
      <c r="AU223" s="21"/>
      <c r="AV223" s="17"/>
      <c r="AW223" s="17"/>
      <c r="AX223" s="21"/>
      <c r="AY223" s="85"/>
      <c r="AZ223" s="17"/>
      <c r="BA223" s="17"/>
      <c r="BB223" s="21"/>
      <c r="BC223" s="17"/>
      <c r="BD223" s="17"/>
      <c r="BE223" s="17"/>
      <c r="BF223" s="54">
        <f t="shared" si="17"/>
        <v>2</v>
      </c>
      <c r="BG223" s="123">
        <f t="shared" si="18"/>
        <v>0</v>
      </c>
      <c r="BH223" s="131"/>
      <c r="BI223" s="124">
        <f t="shared" si="19"/>
        <v>0</v>
      </c>
      <c r="BJ223" s="127"/>
      <c r="BK223" s="128"/>
      <c r="BL223" s="128"/>
      <c r="BM223" s="128"/>
      <c r="BN223" s="125"/>
    </row>
    <row r="224" spans="1:66" s="5" customFormat="1" ht="12.75" customHeight="1" x14ac:dyDescent="0.2">
      <c r="A224" s="23">
        <v>5103</v>
      </c>
      <c r="B224" s="43" t="s">
        <v>222</v>
      </c>
      <c r="C224" s="56">
        <v>35</v>
      </c>
      <c r="D224" s="21" t="s">
        <v>267</v>
      </c>
      <c r="E224" s="21" t="s">
        <v>26</v>
      </c>
      <c r="F224" s="24" t="s">
        <v>5</v>
      </c>
      <c r="G224" s="83">
        <f t="shared" si="15"/>
        <v>220</v>
      </c>
      <c r="H224" s="84">
        <f t="shared" si="16"/>
        <v>20</v>
      </c>
      <c r="I224" s="8"/>
      <c r="J224" s="17"/>
      <c r="K224" s="17"/>
      <c r="L224" s="17"/>
      <c r="M224" s="17"/>
      <c r="N224" s="21"/>
      <c r="O224" s="17"/>
      <c r="P224" s="21"/>
      <c r="Q224" s="17"/>
      <c r="R224" s="17"/>
      <c r="S224" s="17"/>
      <c r="T224" s="93"/>
      <c r="U224" s="93"/>
      <c r="V224" s="17"/>
      <c r="W224" s="17"/>
      <c r="X224" s="21"/>
      <c r="Y224" s="17"/>
      <c r="Z224" s="21"/>
      <c r="AA224" s="17"/>
      <c r="AB224" s="21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21"/>
      <c r="AO224" s="21"/>
      <c r="AP224" s="17"/>
      <c r="AQ224" s="17"/>
      <c r="AR224" s="17"/>
      <c r="AS224" s="93"/>
      <c r="AT224" s="21"/>
      <c r="AU224" s="21"/>
      <c r="AV224" s="17"/>
      <c r="AW224" s="17"/>
      <c r="AX224" s="21">
        <v>10</v>
      </c>
      <c r="AY224" s="85">
        <v>10</v>
      </c>
      <c r="AZ224" s="17"/>
      <c r="BA224" s="17"/>
      <c r="BB224" s="21"/>
      <c r="BC224" s="17"/>
      <c r="BD224" s="17"/>
      <c r="BE224" s="17"/>
      <c r="BF224" s="54">
        <f t="shared" si="17"/>
        <v>2</v>
      </c>
      <c r="BG224" s="123">
        <f t="shared" si="18"/>
        <v>0</v>
      </c>
      <c r="BH224" s="124"/>
      <c r="BI224" s="124">
        <f t="shared" si="19"/>
        <v>0</v>
      </c>
      <c r="BJ224" s="127"/>
      <c r="BK224" s="128"/>
      <c r="BL224" s="128"/>
      <c r="BM224" s="128"/>
      <c r="BN224" s="125"/>
    </row>
    <row r="225" spans="1:66" s="5" customFormat="1" ht="12.75" customHeight="1" x14ac:dyDescent="0.2">
      <c r="A225" s="23">
        <v>5119</v>
      </c>
      <c r="B225" s="43" t="s">
        <v>222</v>
      </c>
      <c r="C225" s="56">
        <v>35</v>
      </c>
      <c r="D225" s="21" t="s">
        <v>224</v>
      </c>
      <c r="E225" s="21" t="s">
        <v>255</v>
      </c>
      <c r="F225" s="24" t="s">
        <v>105</v>
      </c>
      <c r="G225" s="83">
        <f t="shared" si="15"/>
        <v>221</v>
      </c>
      <c r="H225" s="84">
        <f t="shared" si="16"/>
        <v>20</v>
      </c>
      <c r="I225" s="8"/>
      <c r="J225" s="17"/>
      <c r="K225" s="17"/>
      <c r="L225" s="17"/>
      <c r="M225" s="17"/>
      <c r="N225" s="21"/>
      <c r="O225" s="17"/>
      <c r="P225" s="21"/>
      <c r="Q225" s="17"/>
      <c r="R225" s="17"/>
      <c r="S225" s="17"/>
      <c r="T225" s="93"/>
      <c r="U225" s="93"/>
      <c r="V225" s="17"/>
      <c r="W225" s="17"/>
      <c r="X225" s="21"/>
      <c r="Y225" s="17"/>
      <c r="Z225" s="21"/>
      <c r="AA225" s="17"/>
      <c r="AB225" s="21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21"/>
      <c r="AO225" s="21"/>
      <c r="AP225" s="17"/>
      <c r="AQ225" s="17"/>
      <c r="AR225" s="17"/>
      <c r="AS225" s="93"/>
      <c r="AT225" s="21"/>
      <c r="AU225" s="21"/>
      <c r="AV225" s="17"/>
      <c r="AW225" s="17"/>
      <c r="AX225" s="21"/>
      <c r="AY225" s="85">
        <v>20</v>
      </c>
      <c r="AZ225" s="17"/>
      <c r="BA225" s="17"/>
      <c r="BB225" s="21"/>
      <c r="BC225" s="17"/>
      <c r="BD225" s="17"/>
      <c r="BE225" s="17"/>
      <c r="BF225" s="54">
        <f t="shared" si="17"/>
        <v>1</v>
      </c>
      <c r="BG225" s="123">
        <f t="shared" si="18"/>
        <v>0</v>
      </c>
      <c r="BH225" s="126"/>
      <c r="BI225" s="124">
        <f t="shared" si="19"/>
        <v>0</v>
      </c>
      <c r="BJ225" s="127"/>
      <c r="BK225" s="128"/>
      <c r="BL225" s="128"/>
      <c r="BM225" s="128"/>
      <c r="BN225" s="125"/>
    </row>
    <row r="226" spans="1:66" s="5" customFormat="1" ht="12.75" customHeight="1" x14ac:dyDescent="0.2">
      <c r="A226" s="23">
        <v>2808</v>
      </c>
      <c r="B226" s="43" t="s">
        <v>89</v>
      </c>
      <c r="C226" s="56">
        <v>35</v>
      </c>
      <c r="D226" s="21" t="s">
        <v>78</v>
      </c>
      <c r="E226" s="21" t="s">
        <v>79</v>
      </c>
      <c r="F226" s="24" t="s">
        <v>5</v>
      </c>
      <c r="G226" s="83">
        <f t="shared" si="15"/>
        <v>222</v>
      </c>
      <c r="H226" s="84">
        <f t="shared" si="16"/>
        <v>15</v>
      </c>
      <c r="I226" s="41"/>
      <c r="J226" s="17"/>
      <c r="K226" s="17"/>
      <c r="L226" s="17"/>
      <c r="M226" s="17"/>
      <c r="N226" s="21"/>
      <c r="O226" s="17"/>
      <c r="P226" s="21"/>
      <c r="Q226" s="17"/>
      <c r="R226" s="17"/>
      <c r="S226" s="17"/>
      <c r="T226" s="93"/>
      <c r="U226" s="93"/>
      <c r="V226" s="17"/>
      <c r="W226" s="17"/>
      <c r="X226" s="21"/>
      <c r="Y226" s="17"/>
      <c r="Z226" s="21"/>
      <c r="AA226" s="17"/>
      <c r="AB226" s="21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21"/>
      <c r="AO226" s="21"/>
      <c r="AP226" s="17">
        <v>5</v>
      </c>
      <c r="AQ226" s="17">
        <v>10</v>
      </c>
      <c r="AR226" s="17"/>
      <c r="AS226" s="93"/>
      <c r="AT226" s="21"/>
      <c r="AU226" s="21"/>
      <c r="AV226" s="17"/>
      <c r="AW226" s="17"/>
      <c r="AX226" s="21"/>
      <c r="AY226" s="85"/>
      <c r="AZ226" s="17"/>
      <c r="BA226" s="17"/>
      <c r="BB226" s="21"/>
      <c r="BC226" s="17"/>
      <c r="BD226" s="17"/>
      <c r="BE226" s="17"/>
      <c r="BF226" s="54">
        <f t="shared" si="17"/>
        <v>2</v>
      </c>
      <c r="BG226" s="123">
        <f t="shared" si="18"/>
        <v>0</v>
      </c>
      <c r="BH226" s="124">
        <f>SUM(BG226:BG240)</f>
        <v>0</v>
      </c>
      <c r="BI226" s="124">
        <f t="shared" si="19"/>
        <v>0</v>
      </c>
      <c r="BJ226" s="124">
        <f>SUM(BI226:BI240)</f>
        <v>0</v>
      </c>
      <c r="BK226" s="16"/>
      <c r="BL226" s="16"/>
      <c r="BM226" s="16"/>
      <c r="BN226" s="125" t="e">
        <f>AVERAGE(BH226/BJ226)</f>
        <v>#DIV/0!</v>
      </c>
    </row>
    <row r="227" spans="1:66" s="5" customFormat="1" ht="12.75" customHeight="1" x14ac:dyDescent="0.2">
      <c r="A227" s="23">
        <v>5015</v>
      </c>
      <c r="B227" s="43" t="s">
        <v>205</v>
      </c>
      <c r="C227" s="56">
        <v>35</v>
      </c>
      <c r="D227" s="21" t="s">
        <v>143</v>
      </c>
      <c r="E227" s="21" t="s">
        <v>260</v>
      </c>
      <c r="F227" s="24" t="s">
        <v>10</v>
      </c>
      <c r="G227" s="83">
        <f t="shared" si="15"/>
        <v>223</v>
      </c>
      <c r="H227" s="84">
        <f t="shared" si="16"/>
        <v>15</v>
      </c>
      <c r="I227" s="8"/>
      <c r="J227" s="17"/>
      <c r="K227" s="17"/>
      <c r="L227" s="17"/>
      <c r="M227" s="17"/>
      <c r="N227" s="21"/>
      <c r="O227" s="17"/>
      <c r="P227" s="21"/>
      <c r="Q227" s="17"/>
      <c r="R227" s="17"/>
      <c r="S227" s="17"/>
      <c r="T227" s="93"/>
      <c r="U227" s="93"/>
      <c r="V227" s="17"/>
      <c r="W227" s="17"/>
      <c r="X227" s="21"/>
      <c r="Y227" s="17"/>
      <c r="Z227" s="21"/>
      <c r="AA227" s="17"/>
      <c r="AB227" s="21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21"/>
      <c r="AO227" s="21"/>
      <c r="AP227" s="17"/>
      <c r="AQ227" s="17"/>
      <c r="AR227" s="17"/>
      <c r="AS227" s="93"/>
      <c r="AT227" s="21"/>
      <c r="AU227" s="21">
        <v>15</v>
      </c>
      <c r="AV227" s="17"/>
      <c r="AW227" s="17"/>
      <c r="AX227" s="21"/>
      <c r="AY227" s="85"/>
      <c r="AZ227" s="17"/>
      <c r="BA227" s="17"/>
      <c r="BB227" s="21"/>
      <c r="BC227" s="17"/>
      <c r="BD227" s="17"/>
      <c r="BE227" s="17"/>
      <c r="BF227" s="54">
        <f t="shared" si="17"/>
        <v>1</v>
      </c>
      <c r="BG227" s="123">
        <f t="shared" si="18"/>
        <v>0</v>
      </c>
      <c r="BH227" s="131"/>
      <c r="BI227" s="124">
        <f t="shared" si="19"/>
        <v>0</v>
      </c>
      <c r="BJ227" s="127"/>
      <c r="BK227" s="128"/>
      <c r="BL227" s="16"/>
      <c r="BM227" s="128"/>
      <c r="BN227" s="125"/>
    </row>
    <row r="228" spans="1:66" s="5" customFormat="1" ht="12.75" customHeight="1" x14ac:dyDescent="0.2">
      <c r="A228" s="23">
        <v>5425</v>
      </c>
      <c r="B228" s="43" t="s">
        <v>245</v>
      </c>
      <c r="C228" s="56">
        <v>35</v>
      </c>
      <c r="D228" s="21" t="s">
        <v>373</v>
      </c>
      <c r="E228" s="21" t="s">
        <v>374</v>
      </c>
      <c r="F228" s="24" t="s">
        <v>5</v>
      </c>
      <c r="G228" s="83">
        <f t="shared" si="15"/>
        <v>224</v>
      </c>
      <c r="H228" s="84">
        <f t="shared" si="16"/>
        <v>15</v>
      </c>
      <c r="I228" s="9"/>
      <c r="J228" s="17"/>
      <c r="K228" s="17"/>
      <c r="L228" s="17"/>
      <c r="M228" s="17"/>
      <c r="N228" s="21"/>
      <c r="O228" s="17"/>
      <c r="P228" s="21"/>
      <c r="Q228" s="17"/>
      <c r="R228" s="17"/>
      <c r="S228" s="17"/>
      <c r="T228" s="93"/>
      <c r="U228" s="93"/>
      <c r="V228" s="17"/>
      <c r="W228" s="17"/>
      <c r="X228" s="21"/>
      <c r="Y228" s="17"/>
      <c r="Z228" s="21"/>
      <c r="AA228" s="17"/>
      <c r="AB228" s="21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21"/>
      <c r="AO228" s="21">
        <v>15</v>
      </c>
      <c r="AP228" s="17"/>
      <c r="AQ228" s="17"/>
      <c r="AR228" s="17"/>
      <c r="AS228" s="93"/>
      <c r="AT228" s="21"/>
      <c r="AU228" s="21"/>
      <c r="AV228" s="17"/>
      <c r="AW228" s="17"/>
      <c r="AX228" s="21"/>
      <c r="AY228" s="85"/>
      <c r="AZ228" s="17"/>
      <c r="BA228" s="17"/>
      <c r="BB228" s="21"/>
      <c r="BC228" s="17"/>
      <c r="BD228" s="17"/>
      <c r="BE228" s="17"/>
      <c r="BF228" s="54">
        <f t="shared" si="17"/>
        <v>1</v>
      </c>
      <c r="BG228" s="123">
        <f t="shared" si="18"/>
        <v>0</v>
      </c>
      <c r="BH228" s="124"/>
      <c r="BI228" s="124">
        <f t="shared" si="19"/>
        <v>0</v>
      </c>
      <c r="BJ228" s="127"/>
      <c r="BK228" s="16"/>
      <c r="BL228" s="16"/>
      <c r="BM228" s="16"/>
      <c r="BN228" s="125"/>
    </row>
    <row r="229" spans="1:66" s="5" customFormat="1" ht="12.75" customHeight="1" x14ac:dyDescent="0.2">
      <c r="A229" s="23">
        <v>5336</v>
      </c>
      <c r="B229" s="43" t="s">
        <v>263</v>
      </c>
      <c r="C229" s="56">
        <v>35</v>
      </c>
      <c r="D229" s="21" t="s">
        <v>287</v>
      </c>
      <c r="E229" s="21" t="s">
        <v>288</v>
      </c>
      <c r="F229" s="24" t="s">
        <v>10</v>
      </c>
      <c r="G229" s="83">
        <f t="shared" si="15"/>
        <v>225</v>
      </c>
      <c r="H229" s="84">
        <f t="shared" si="16"/>
        <v>5</v>
      </c>
      <c r="I229" s="41"/>
      <c r="J229" s="17"/>
      <c r="K229" s="17"/>
      <c r="L229" s="17"/>
      <c r="M229" s="17"/>
      <c r="N229" s="21"/>
      <c r="O229" s="17"/>
      <c r="P229" s="21"/>
      <c r="Q229" s="17"/>
      <c r="R229" s="17"/>
      <c r="S229" s="17"/>
      <c r="T229" s="93"/>
      <c r="U229" s="93"/>
      <c r="V229" s="17"/>
      <c r="W229" s="17"/>
      <c r="X229" s="21"/>
      <c r="Y229" s="17"/>
      <c r="Z229" s="21"/>
      <c r="AA229" s="17"/>
      <c r="AB229" s="21">
        <v>5</v>
      </c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21"/>
      <c r="AO229" s="21"/>
      <c r="AP229" s="17"/>
      <c r="AQ229" s="17"/>
      <c r="AR229" s="17"/>
      <c r="AS229" s="93"/>
      <c r="AT229" s="21"/>
      <c r="AU229" s="21"/>
      <c r="AV229" s="17"/>
      <c r="AW229" s="17"/>
      <c r="AX229" s="21"/>
      <c r="AY229" s="85"/>
      <c r="AZ229" s="17"/>
      <c r="BA229" s="17"/>
      <c r="BB229" s="21"/>
      <c r="BC229" s="17"/>
      <c r="BD229" s="17"/>
      <c r="BE229" s="17"/>
      <c r="BF229" s="54">
        <f t="shared" si="17"/>
        <v>1</v>
      </c>
      <c r="BG229" s="123">
        <f t="shared" si="18"/>
        <v>0</v>
      </c>
      <c r="BH229" s="131"/>
      <c r="BI229" s="124">
        <f t="shared" si="19"/>
        <v>0</v>
      </c>
      <c r="BJ229" s="127"/>
      <c r="BK229" s="128"/>
      <c r="BL229" s="128"/>
      <c r="BM229" s="128"/>
      <c r="BN229" s="125"/>
    </row>
    <row r="230" spans="1:66" ht="12.75" customHeight="1" x14ac:dyDescent="0.2">
      <c r="A230" s="23">
        <v>154</v>
      </c>
      <c r="B230" s="43" t="s">
        <v>340</v>
      </c>
      <c r="C230" s="56">
        <v>35</v>
      </c>
      <c r="D230" s="21" t="s">
        <v>344</v>
      </c>
      <c r="E230" s="21" t="s">
        <v>252</v>
      </c>
      <c r="F230" s="24" t="s">
        <v>5</v>
      </c>
      <c r="G230" s="83">
        <f t="shared" si="15"/>
        <v>226</v>
      </c>
      <c r="H230" s="84">
        <f t="shared" si="16"/>
        <v>0</v>
      </c>
      <c r="I230" s="9"/>
      <c r="J230" s="17"/>
      <c r="K230" s="17"/>
      <c r="L230" s="17"/>
      <c r="M230" s="17"/>
      <c r="N230" s="21"/>
      <c r="O230" s="17"/>
      <c r="P230" s="21"/>
      <c r="Q230" s="17"/>
      <c r="R230" s="17"/>
      <c r="S230" s="17"/>
      <c r="T230" s="93"/>
      <c r="U230" s="93"/>
      <c r="V230" s="17"/>
      <c r="W230" s="17"/>
      <c r="X230" s="21"/>
      <c r="Y230" s="17"/>
      <c r="Z230" s="21"/>
      <c r="AA230" s="17"/>
      <c r="AB230" s="21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21"/>
      <c r="AO230" s="21"/>
      <c r="AP230" s="17"/>
      <c r="AQ230" s="17"/>
      <c r="AR230" s="17"/>
      <c r="AS230" s="93"/>
      <c r="AT230" s="21"/>
      <c r="AU230" s="21"/>
      <c r="AV230" s="17"/>
      <c r="AW230" s="17"/>
      <c r="AX230" s="21"/>
      <c r="AY230" s="85"/>
      <c r="AZ230" s="17"/>
      <c r="BA230" s="17"/>
      <c r="BB230" s="21"/>
      <c r="BC230" s="17"/>
      <c r="BD230" s="17"/>
      <c r="BE230" s="17"/>
      <c r="BF230" s="54">
        <f t="shared" si="17"/>
        <v>0</v>
      </c>
      <c r="BG230" s="123">
        <f t="shared" si="18"/>
        <v>0</v>
      </c>
      <c r="BH230" s="126"/>
      <c r="BI230" s="124">
        <f t="shared" si="19"/>
        <v>0</v>
      </c>
      <c r="BJ230" s="127"/>
      <c r="BK230" s="130"/>
      <c r="BL230" s="130"/>
      <c r="BM230" s="130"/>
      <c r="BN230" s="125"/>
    </row>
    <row r="231" spans="1:66" ht="12.75" customHeight="1" x14ac:dyDescent="0.2">
      <c r="A231" s="23">
        <v>949</v>
      </c>
      <c r="B231" s="43" t="s">
        <v>80</v>
      </c>
      <c r="C231" s="56">
        <v>35</v>
      </c>
      <c r="D231" s="21" t="s">
        <v>345</v>
      </c>
      <c r="E231" s="21" t="s">
        <v>13</v>
      </c>
      <c r="F231" s="24" t="s">
        <v>5</v>
      </c>
      <c r="G231" s="83">
        <f t="shared" si="15"/>
        <v>227</v>
      </c>
      <c r="H231" s="84">
        <f t="shared" si="16"/>
        <v>0</v>
      </c>
      <c r="I231" s="9"/>
      <c r="J231" s="17"/>
      <c r="K231" s="17"/>
      <c r="L231" s="17"/>
      <c r="M231" s="17"/>
      <c r="N231" s="21"/>
      <c r="O231" s="17"/>
      <c r="P231" s="21"/>
      <c r="Q231" s="17"/>
      <c r="R231" s="17"/>
      <c r="S231" s="17"/>
      <c r="T231" s="93"/>
      <c r="U231" s="93"/>
      <c r="V231" s="17"/>
      <c r="W231" s="17"/>
      <c r="X231" s="21"/>
      <c r="Y231" s="17"/>
      <c r="Z231" s="21"/>
      <c r="AA231" s="17"/>
      <c r="AB231" s="21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21"/>
      <c r="AO231" s="21"/>
      <c r="AP231" s="17"/>
      <c r="AQ231" s="17"/>
      <c r="AR231" s="17"/>
      <c r="AS231" s="93"/>
      <c r="AT231" s="21"/>
      <c r="AU231" s="21"/>
      <c r="AV231" s="17"/>
      <c r="AW231" s="17"/>
      <c r="AX231" s="21"/>
      <c r="AY231" s="85"/>
      <c r="AZ231" s="17"/>
      <c r="BA231" s="17"/>
      <c r="BB231" s="21"/>
      <c r="BC231" s="17"/>
      <c r="BD231" s="17"/>
      <c r="BE231" s="17"/>
      <c r="BF231" s="54">
        <f t="shared" si="17"/>
        <v>0</v>
      </c>
      <c r="BG231" s="123">
        <f t="shared" si="18"/>
        <v>0</v>
      </c>
      <c r="BH231" s="126"/>
      <c r="BI231" s="124">
        <f t="shared" si="19"/>
        <v>0</v>
      </c>
      <c r="BJ231" s="127"/>
      <c r="BK231" s="16"/>
      <c r="BL231" s="16"/>
      <c r="BM231" s="16"/>
      <c r="BN231" s="125"/>
    </row>
    <row r="232" spans="1:66" s="5" customFormat="1" ht="12.75" customHeight="1" x14ac:dyDescent="0.2">
      <c r="A232" s="23">
        <v>1314</v>
      </c>
      <c r="B232" s="43" t="s">
        <v>83</v>
      </c>
      <c r="C232" s="56">
        <v>35</v>
      </c>
      <c r="D232" s="21" t="s">
        <v>346</v>
      </c>
      <c r="E232" s="21" t="s">
        <v>22</v>
      </c>
      <c r="F232" s="24" t="s">
        <v>5</v>
      </c>
      <c r="G232" s="83">
        <f t="shared" si="15"/>
        <v>228</v>
      </c>
      <c r="H232" s="84">
        <f t="shared" si="16"/>
        <v>0</v>
      </c>
      <c r="I232" s="8"/>
      <c r="J232" s="17"/>
      <c r="K232" s="17"/>
      <c r="L232" s="17"/>
      <c r="M232" s="17"/>
      <c r="N232" s="21"/>
      <c r="O232" s="17"/>
      <c r="P232" s="21"/>
      <c r="Q232" s="17"/>
      <c r="R232" s="17"/>
      <c r="S232" s="17"/>
      <c r="T232" s="93"/>
      <c r="U232" s="93"/>
      <c r="V232" s="17"/>
      <c r="W232" s="17"/>
      <c r="X232" s="21"/>
      <c r="Y232" s="17"/>
      <c r="Z232" s="21"/>
      <c r="AA232" s="17"/>
      <c r="AB232" s="21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21"/>
      <c r="AO232" s="21"/>
      <c r="AP232" s="17"/>
      <c r="AQ232" s="17"/>
      <c r="AR232" s="17"/>
      <c r="AS232" s="93"/>
      <c r="AT232" s="21"/>
      <c r="AU232" s="21"/>
      <c r="AV232" s="17"/>
      <c r="AW232" s="17"/>
      <c r="AX232" s="21"/>
      <c r="AY232" s="85"/>
      <c r="AZ232" s="17"/>
      <c r="BA232" s="17"/>
      <c r="BB232" s="21"/>
      <c r="BC232" s="17"/>
      <c r="BD232" s="17"/>
      <c r="BE232" s="17"/>
      <c r="BF232" s="54">
        <f t="shared" si="17"/>
        <v>0</v>
      </c>
      <c r="BG232" s="123">
        <f t="shared" si="18"/>
        <v>0</v>
      </c>
      <c r="BH232" s="124"/>
      <c r="BI232" s="124">
        <f t="shared" si="19"/>
        <v>0</v>
      </c>
      <c r="BJ232" s="127"/>
      <c r="BK232" s="128"/>
      <c r="BL232" s="128"/>
      <c r="BM232" s="16"/>
      <c r="BN232" s="125"/>
    </row>
    <row r="233" spans="1:66" s="5" customFormat="1" ht="12.75" customHeight="1" x14ac:dyDescent="0.2">
      <c r="A233" s="23">
        <v>1316</v>
      </c>
      <c r="B233" s="43" t="s">
        <v>83</v>
      </c>
      <c r="C233" s="56">
        <v>35</v>
      </c>
      <c r="D233" s="21" t="s">
        <v>383</v>
      </c>
      <c r="E233" s="21" t="s">
        <v>347</v>
      </c>
      <c r="F233" s="24" t="s">
        <v>5</v>
      </c>
      <c r="G233" s="83">
        <f t="shared" si="15"/>
        <v>229</v>
      </c>
      <c r="H233" s="84">
        <f t="shared" si="16"/>
        <v>0</v>
      </c>
      <c r="I233" s="8"/>
      <c r="J233" s="17"/>
      <c r="K233" s="17"/>
      <c r="L233" s="17"/>
      <c r="M233" s="17"/>
      <c r="N233" s="21"/>
      <c r="O233" s="17"/>
      <c r="P233" s="21"/>
      <c r="Q233" s="17"/>
      <c r="R233" s="17"/>
      <c r="S233" s="17"/>
      <c r="T233" s="93"/>
      <c r="U233" s="93"/>
      <c r="V233" s="17"/>
      <c r="W233" s="17"/>
      <c r="X233" s="21"/>
      <c r="Y233" s="17"/>
      <c r="Z233" s="21"/>
      <c r="AA233" s="17"/>
      <c r="AB233" s="21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21"/>
      <c r="AO233" s="21"/>
      <c r="AP233" s="17"/>
      <c r="AQ233" s="17"/>
      <c r="AR233" s="17"/>
      <c r="AS233" s="93"/>
      <c r="AT233" s="21"/>
      <c r="AU233" s="21"/>
      <c r="AV233" s="17"/>
      <c r="AW233" s="17"/>
      <c r="AX233" s="21"/>
      <c r="AY233" s="85"/>
      <c r="AZ233" s="17"/>
      <c r="BA233" s="17"/>
      <c r="BB233" s="21"/>
      <c r="BC233" s="17"/>
      <c r="BD233" s="17"/>
      <c r="BE233" s="17"/>
      <c r="BF233" s="54">
        <f t="shared" si="17"/>
        <v>0</v>
      </c>
      <c r="BG233" s="123">
        <f t="shared" si="18"/>
        <v>0</v>
      </c>
      <c r="BH233" s="131"/>
      <c r="BI233" s="124">
        <f t="shared" si="19"/>
        <v>0</v>
      </c>
      <c r="BJ233" s="127"/>
      <c r="BK233" s="128"/>
      <c r="BL233" s="128"/>
      <c r="BM233" s="128"/>
      <c r="BN233" s="125"/>
    </row>
    <row r="234" spans="1:66" s="5" customFormat="1" ht="12.75" customHeight="1" x14ac:dyDescent="0.2">
      <c r="A234" s="23">
        <v>1321</v>
      </c>
      <c r="B234" s="43" t="s">
        <v>83</v>
      </c>
      <c r="C234" s="56">
        <v>35</v>
      </c>
      <c r="D234" s="21" t="s">
        <v>350</v>
      </c>
      <c r="E234" s="21" t="s">
        <v>13</v>
      </c>
      <c r="F234" s="24" t="s">
        <v>5</v>
      </c>
      <c r="G234" s="83">
        <f t="shared" si="15"/>
        <v>230</v>
      </c>
      <c r="H234" s="84">
        <f t="shared" si="16"/>
        <v>0</v>
      </c>
      <c r="I234" s="8"/>
      <c r="J234" s="17"/>
      <c r="K234" s="17"/>
      <c r="L234" s="17"/>
      <c r="M234" s="17"/>
      <c r="N234" s="21"/>
      <c r="O234" s="17"/>
      <c r="P234" s="21"/>
      <c r="Q234" s="17"/>
      <c r="R234" s="17"/>
      <c r="S234" s="17"/>
      <c r="T234" s="93"/>
      <c r="U234" s="93"/>
      <c r="V234" s="17"/>
      <c r="W234" s="17"/>
      <c r="X234" s="21"/>
      <c r="Y234" s="17"/>
      <c r="Z234" s="21"/>
      <c r="AA234" s="17"/>
      <c r="AB234" s="21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1"/>
      <c r="AO234" s="21"/>
      <c r="AP234" s="17"/>
      <c r="AQ234" s="17"/>
      <c r="AR234" s="17"/>
      <c r="AS234" s="93"/>
      <c r="AT234" s="21"/>
      <c r="AU234" s="21"/>
      <c r="AV234" s="17"/>
      <c r="AW234" s="17"/>
      <c r="AX234" s="21"/>
      <c r="AY234" s="85"/>
      <c r="AZ234" s="17"/>
      <c r="BA234" s="17"/>
      <c r="BB234" s="21"/>
      <c r="BC234" s="17"/>
      <c r="BD234" s="17"/>
      <c r="BE234" s="17"/>
      <c r="BF234" s="54">
        <f t="shared" si="17"/>
        <v>0</v>
      </c>
      <c r="BG234" s="123">
        <f t="shared" si="18"/>
        <v>0</v>
      </c>
      <c r="BH234" s="126"/>
      <c r="BI234" s="124">
        <f t="shared" si="19"/>
        <v>0</v>
      </c>
      <c r="BJ234" s="127"/>
      <c r="BK234" s="16"/>
      <c r="BL234" s="16"/>
      <c r="BM234" s="16"/>
      <c r="BN234" s="125"/>
    </row>
    <row r="235" spans="1:66" s="5" customFormat="1" ht="12.75" customHeight="1" x14ac:dyDescent="0.2">
      <c r="A235" s="23">
        <v>2326</v>
      </c>
      <c r="B235" s="43" t="s">
        <v>308</v>
      </c>
      <c r="C235" s="56">
        <v>35</v>
      </c>
      <c r="D235" s="21" t="s">
        <v>352</v>
      </c>
      <c r="E235" s="21" t="s">
        <v>161</v>
      </c>
      <c r="F235" s="24" t="s">
        <v>5</v>
      </c>
      <c r="G235" s="83">
        <f t="shared" si="15"/>
        <v>231</v>
      </c>
      <c r="H235" s="84">
        <f t="shared" si="16"/>
        <v>0</v>
      </c>
      <c r="I235" s="41"/>
      <c r="J235" s="17"/>
      <c r="K235" s="17"/>
      <c r="L235" s="17"/>
      <c r="M235" s="17"/>
      <c r="N235" s="21"/>
      <c r="O235" s="17"/>
      <c r="P235" s="21"/>
      <c r="Q235" s="17"/>
      <c r="R235" s="17"/>
      <c r="S235" s="17"/>
      <c r="T235" s="93"/>
      <c r="U235" s="93"/>
      <c r="V235" s="17"/>
      <c r="W235" s="17"/>
      <c r="X235" s="21"/>
      <c r="Y235" s="17"/>
      <c r="Z235" s="21"/>
      <c r="AA235" s="17"/>
      <c r="AB235" s="21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21"/>
      <c r="AO235" s="21"/>
      <c r="AP235" s="17"/>
      <c r="AQ235" s="17"/>
      <c r="AR235" s="17"/>
      <c r="AS235" s="93"/>
      <c r="AT235" s="21"/>
      <c r="AU235" s="21"/>
      <c r="AV235" s="17"/>
      <c r="AW235" s="17"/>
      <c r="AX235" s="21"/>
      <c r="AY235" s="85"/>
      <c r="AZ235" s="17"/>
      <c r="BA235" s="17"/>
      <c r="BB235" s="21"/>
      <c r="BC235" s="17"/>
      <c r="BD235" s="17"/>
      <c r="BE235" s="17"/>
      <c r="BF235" s="54">
        <f t="shared" si="17"/>
        <v>0</v>
      </c>
      <c r="BG235" s="123">
        <f t="shared" si="18"/>
        <v>0</v>
      </c>
      <c r="BH235" s="131"/>
      <c r="BI235" s="124">
        <f t="shared" si="19"/>
        <v>0</v>
      </c>
      <c r="BJ235" s="127"/>
      <c r="BK235" s="128"/>
      <c r="BL235" s="128"/>
      <c r="BM235" s="128"/>
      <c r="BN235" s="125"/>
    </row>
    <row r="236" spans="1:66" s="5" customFormat="1" ht="12.75" customHeight="1" x14ac:dyDescent="0.2">
      <c r="A236" s="23">
        <v>2815</v>
      </c>
      <c r="B236" s="43" t="s">
        <v>89</v>
      </c>
      <c r="C236" s="56">
        <v>35</v>
      </c>
      <c r="D236" s="21" t="s">
        <v>155</v>
      </c>
      <c r="E236" s="21" t="s">
        <v>240</v>
      </c>
      <c r="F236" s="24" t="s">
        <v>5</v>
      </c>
      <c r="G236" s="83">
        <f t="shared" si="15"/>
        <v>232</v>
      </c>
      <c r="H236" s="84">
        <f t="shared" si="16"/>
        <v>0</v>
      </c>
      <c r="I236" s="41"/>
      <c r="J236" s="17"/>
      <c r="K236" s="17"/>
      <c r="L236" s="17"/>
      <c r="M236" s="17"/>
      <c r="N236" s="21"/>
      <c r="O236" s="17"/>
      <c r="P236" s="21"/>
      <c r="Q236" s="17"/>
      <c r="R236" s="17"/>
      <c r="S236" s="17"/>
      <c r="T236" s="93"/>
      <c r="U236" s="93"/>
      <c r="V236" s="17"/>
      <c r="W236" s="17"/>
      <c r="X236" s="21"/>
      <c r="Y236" s="17"/>
      <c r="Z236" s="21"/>
      <c r="AA236" s="17"/>
      <c r="AB236" s="21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21"/>
      <c r="AO236" s="21"/>
      <c r="AP236" s="17"/>
      <c r="AQ236" s="17"/>
      <c r="AR236" s="17"/>
      <c r="AS236" s="93"/>
      <c r="AT236" s="21"/>
      <c r="AU236" s="21"/>
      <c r="AV236" s="17"/>
      <c r="AW236" s="17"/>
      <c r="AX236" s="21"/>
      <c r="AY236" s="85"/>
      <c r="AZ236" s="17"/>
      <c r="BA236" s="17"/>
      <c r="BB236" s="21"/>
      <c r="BC236" s="17"/>
      <c r="BD236" s="17"/>
      <c r="BE236" s="17"/>
      <c r="BF236" s="54">
        <f t="shared" si="17"/>
        <v>0</v>
      </c>
      <c r="BG236" s="123">
        <f t="shared" si="18"/>
        <v>0</v>
      </c>
      <c r="BH236" s="131"/>
      <c r="BI236" s="124">
        <f t="shared" si="19"/>
        <v>0</v>
      </c>
      <c r="BJ236" s="127"/>
      <c r="BK236" s="128"/>
      <c r="BL236" s="128"/>
      <c r="BM236" s="128"/>
      <c r="BN236" s="125"/>
    </row>
    <row r="237" spans="1:66" s="5" customFormat="1" ht="12.75" customHeight="1" x14ac:dyDescent="0.2">
      <c r="A237" s="25">
        <v>3709</v>
      </c>
      <c r="B237" s="43" t="s">
        <v>320</v>
      </c>
      <c r="C237" s="56">
        <v>35</v>
      </c>
      <c r="D237" s="21" t="s">
        <v>321</v>
      </c>
      <c r="E237" s="21" t="s">
        <v>14</v>
      </c>
      <c r="F237" s="24" t="s">
        <v>5</v>
      </c>
      <c r="G237" s="83">
        <f t="shared" si="15"/>
        <v>233</v>
      </c>
      <c r="H237" s="84">
        <f t="shared" si="16"/>
        <v>0</v>
      </c>
      <c r="I237" s="8"/>
      <c r="J237" s="17"/>
      <c r="K237" s="17"/>
      <c r="L237" s="17"/>
      <c r="M237" s="17"/>
      <c r="N237" s="21"/>
      <c r="O237" s="17"/>
      <c r="P237" s="21"/>
      <c r="Q237" s="17"/>
      <c r="R237" s="17"/>
      <c r="S237" s="17"/>
      <c r="T237" s="93"/>
      <c r="U237" s="93"/>
      <c r="V237" s="17"/>
      <c r="W237" s="17"/>
      <c r="X237" s="21"/>
      <c r="Y237" s="17"/>
      <c r="Z237" s="21"/>
      <c r="AA237" s="17"/>
      <c r="AB237" s="21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21"/>
      <c r="AO237" s="21"/>
      <c r="AP237" s="17"/>
      <c r="AQ237" s="17"/>
      <c r="AR237" s="17"/>
      <c r="AS237" s="93"/>
      <c r="AT237" s="21"/>
      <c r="AU237" s="21"/>
      <c r="AV237" s="17"/>
      <c r="AW237" s="17"/>
      <c r="AX237" s="21"/>
      <c r="AY237" s="85"/>
      <c r="AZ237" s="17"/>
      <c r="BA237" s="17"/>
      <c r="BB237" s="21"/>
      <c r="BC237" s="17"/>
      <c r="BD237" s="17"/>
      <c r="BE237" s="17"/>
      <c r="BF237" s="54">
        <f t="shared" si="17"/>
        <v>0</v>
      </c>
      <c r="BG237" s="123">
        <f t="shared" si="18"/>
        <v>0</v>
      </c>
      <c r="BH237" s="131"/>
      <c r="BI237" s="124">
        <f t="shared" si="19"/>
        <v>0</v>
      </c>
      <c r="BJ237" s="127"/>
      <c r="BK237" s="128"/>
      <c r="BL237" s="128"/>
      <c r="BM237" s="128"/>
      <c r="BN237" s="125"/>
    </row>
    <row r="238" spans="1:66" s="5" customFormat="1" ht="12.75" customHeight="1" x14ac:dyDescent="0.2">
      <c r="A238" s="23">
        <v>4078</v>
      </c>
      <c r="B238" s="43" t="s">
        <v>110</v>
      </c>
      <c r="C238" s="56">
        <v>22</v>
      </c>
      <c r="D238" s="21" t="s">
        <v>364</v>
      </c>
      <c r="E238" s="21" t="s">
        <v>140</v>
      </c>
      <c r="F238" s="24" t="s">
        <v>5</v>
      </c>
      <c r="G238" s="83">
        <f t="shared" si="15"/>
        <v>234</v>
      </c>
      <c r="H238" s="84">
        <f t="shared" si="16"/>
        <v>0</v>
      </c>
      <c r="I238" s="8"/>
      <c r="J238" s="17"/>
      <c r="K238" s="17"/>
      <c r="L238" s="17"/>
      <c r="M238" s="17"/>
      <c r="N238" s="21"/>
      <c r="O238" s="17"/>
      <c r="P238" s="21"/>
      <c r="Q238" s="17"/>
      <c r="R238" s="17"/>
      <c r="S238" s="17"/>
      <c r="T238" s="93"/>
      <c r="U238" s="93"/>
      <c r="V238" s="17"/>
      <c r="W238" s="17"/>
      <c r="X238" s="21"/>
      <c r="Y238" s="17"/>
      <c r="Z238" s="21"/>
      <c r="AA238" s="17"/>
      <c r="AB238" s="21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21"/>
      <c r="AO238" s="21"/>
      <c r="AP238" s="17"/>
      <c r="AQ238" s="17"/>
      <c r="AR238" s="17"/>
      <c r="AS238" s="93"/>
      <c r="AT238" s="21"/>
      <c r="AU238" s="21"/>
      <c r="AV238" s="17"/>
      <c r="AW238" s="17"/>
      <c r="AX238" s="21"/>
      <c r="AY238" s="85"/>
      <c r="AZ238" s="17"/>
      <c r="BA238" s="17"/>
      <c r="BB238" s="21"/>
      <c r="BC238" s="17"/>
      <c r="BD238" s="17"/>
      <c r="BE238" s="17"/>
      <c r="BF238" s="54">
        <f t="shared" si="17"/>
        <v>0</v>
      </c>
      <c r="BG238" s="123">
        <f t="shared" si="18"/>
        <v>0</v>
      </c>
      <c r="BH238" s="126"/>
      <c r="BI238" s="124">
        <f t="shared" si="19"/>
        <v>0</v>
      </c>
      <c r="BJ238" s="127"/>
      <c r="BK238" s="130"/>
      <c r="BL238" s="130"/>
      <c r="BM238" s="130"/>
      <c r="BN238" s="125"/>
    </row>
    <row r="239" spans="1:66" s="5" customFormat="1" ht="12.75" customHeight="1" x14ac:dyDescent="0.2">
      <c r="A239" s="23">
        <v>5024</v>
      </c>
      <c r="B239" s="43" t="s">
        <v>205</v>
      </c>
      <c r="C239" s="56">
        <v>35</v>
      </c>
      <c r="D239" s="21" t="s">
        <v>279</v>
      </c>
      <c r="E239" s="21" t="s">
        <v>151</v>
      </c>
      <c r="F239" s="24" t="s">
        <v>5</v>
      </c>
      <c r="G239" s="83">
        <f t="shared" si="15"/>
        <v>235</v>
      </c>
      <c r="H239" s="84">
        <f t="shared" si="16"/>
        <v>0</v>
      </c>
      <c r="I239" s="9"/>
      <c r="J239" s="17"/>
      <c r="K239" s="17"/>
      <c r="L239" s="17"/>
      <c r="M239" s="17"/>
      <c r="N239" s="21"/>
      <c r="O239" s="17"/>
      <c r="P239" s="21"/>
      <c r="Q239" s="17"/>
      <c r="R239" s="17"/>
      <c r="S239" s="17"/>
      <c r="T239" s="93"/>
      <c r="U239" s="93"/>
      <c r="V239" s="17"/>
      <c r="W239" s="17"/>
      <c r="X239" s="21"/>
      <c r="Y239" s="17"/>
      <c r="Z239" s="21"/>
      <c r="AA239" s="17"/>
      <c r="AB239" s="21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21"/>
      <c r="AO239" s="21"/>
      <c r="AP239" s="17"/>
      <c r="AQ239" s="17"/>
      <c r="AR239" s="17"/>
      <c r="AS239" s="93"/>
      <c r="AT239" s="21"/>
      <c r="AU239" s="21"/>
      <c r="AV239" s="17"/>
      <c r="AW239" s="17"/>
      <c r="AX239" s="21"/>
      <c r="AY239" s="85"/>
      <c r="AZ239" s="17"/>
      <c r="BA239" s="17"/>
      <c r="BB239" s="21"/>
      <c r="BC239" s="17"/>
      <c r="BD239" s="17"/>
      <c r="BE239" s="17"/>
      <c r="BF239" s="54">
        <f t="shared" si="17"/>
        <v>0</v>
      </c>
      <c r="BG239" s="123">
        <f t="shared" si="18"/>
        <v>0</v>
      </c>
      <c r="BH239" s="126"/>
      <c r="BI239" s="124">
        <f t="shared" si="19"/>
        <v>0</v>
      </c>
      <c r="BJ239" s="127"/>
      <c r="BK239" s="128"/>
      <c r="BL239" s="128"/>
      <c r="BM239" s="128"/>
      <c r="BN239" s="125"/>
    </row>
    <row r="240" spans="1:66" s="5" customFormat="1" ht="12.75" customHeight="1" x14ac:dyDescent="0.2">
      <c r="A240" s="23">
        <v>5025</v>
      </c>
      <c r="B240" s="43" t="s">
        <v>205</v>
      </c>
      <c r="C240" s="56">
        <v>35</v>
      </c>
      <c r="D240" s="21" t="s">
        <v>280</v>
      </c>
      <c r="E240" s="21" t="s">
        <v>216</v>
      </c>
      <c r="F240" s="24" t="s">
        <v>5</v>
      </c>
      <c r="G240" s="83">
        <f t="shared" si="15"/>
        <v>236</v>
      </c>
      <c r="H240" s="84">
        <f t="shared" si="16"/>
        <v>0</v>
      </c>
      <c r="I240" s="41"/>
      <c r="J240" s="17"/>
      <c r="K240" s="17"/>
      <c r="L240" s="17"/>
      <c r="M240" s="17"/>
      <c r="N240" s="21"/>
      <c r="O240" s="17"/>
      <c r="P240" s="21"/>
      <c r="Q240" s="17"/>
      <c r="R240" s="17"/>
      <c r="S240" s="17"/>
      <c r="T240" s="93"/>
      <c r="U240" s="93"/>
      <c r="V240" s="17"/>
      <c r="W240" s="17"/>
      <c r="X240" s="21"/>
      <c r="Y240" s="17"/>
      <c r="Z240" s="21"/>
      <c r="AA240" s="17"/>
      <c r="AB240" s="21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21"/>
      <c r="AO240" s="21"/>
      <c r="AP240" s="17"/>
      <c r="AQ240" s="17"/>
      <c r="AR240" s="17"/>
      <c r="AS240" s="93"/>
      <c r="AT240" s="21"/>
      <c r="AU240" s="21"/>
      <c r="AV240" s="17"/>
      <c r="AW240" s="17"/>
      <c r="AX240" s="21"/>
      <c r="AY240" s="85"/>
      <c r="AZ240" s="17"/>
      <c r="BA240" s="17"/>
      <c r="BB240" s="21"/>
      <c r="BC240" s="17"/>
      <c r="BD240" s="17"/>
      <c r="BE240" s="17"/>
      <c r="BF240" s="54">
        <f t="shared" si="17"/>
        <v>0</v>
      </c>
      <c r="BG240" s="123">
        <f t="shared" si="18"/>
        <v>0</v>
      </c>
      <c r="BH240" s="131"/>
      <c r="BI240" s="124">
        <f t="shared" si="19"/>
        <v>0</v>
      </c>
      <c r="BJ240" s="127"/>
      <c r="BK240" s="128"/>
      <c r="BL240" s="128"/>
      <c r="BM240" s="128"/>
      <c r="BN240" s="125"/>
    </row>
    <row r="241" spans="1:66" s="5" customFormat="1" ht="12.75" customHeight="1" x14ac:dyDescent="0.2">
      <c r="A241" s="23">
        <v>5420</v>
      </c>
      <c r="B241" s="43" t="s">
        <v>245</v>
      </c>
      <c r="C241" s="56">
        <v>35</v>
      </c>
      <c r="D241" s="21" t="s">
        <v>264</v>
      </c>
      <c r="E241" s="21" t="s">
        <v>21</v>
      </c>
      <c r="F241" s="24" t="s">
        <v>5</v>
      </c>
      <c r="G241" s="83">
        <f t="shared" si="15"/>
        <v>237</v>
      </c>
      <c r="H241" s="84">
        <f t="shared" si="16"/>
        <v>0</v>
      </c>
      <c r="I241" s="9"/>
      <c r="J241" s="17"/>
      <c r="K241" s="17"/>
      <c r="L241" s="17"/>
      <c r="M241" s="17"/>
      <c r="N241" s="21"/>
      <c r="O241" s="17"/>
      <c r="P241" s="21"/>
      <c r="Q241" s="17"/>
      <c r="R241" s="17"/>
      <c r="S241" s="17"/>
      <c r="T241" s="93"/>
      <c r="U241" s="93"/>
      <c r="V241" s="17"/>
      <c r="W241" s="17"/>
      <c r="X241" s="21"/>
      <c r="Y241" s="17"/>
      <c r="Z241" s="21"/>
      <c r="AA241" s="17"/>
      <c r="AB241" s="21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21"/>
      <c r="AO241" s="21"/>
      <c r="AP241" s="17"/>
      <c r="AQ241" s="17"/>
      <c r="AR241" s="17"/>
      <c r="AS241" s="93"/>
      <c r="AT241" s="21"/>
      <c r="AU241" s="21"/>
      <c r="AV241" s="17"/>
      <c r="AW241" s="17"/>
      <c r="AX241" s="21"/>
      <c r="AY241" s="85"/>
      <c r="AZ241" s="17"/>
      <c r="BA241" s="17"/>
      <c r="BB241" s="21"/>
      <c r="BC241" s="17"/>
      <c r="BD241" s="17"/>
      <c r="BE241" s="17"/>
      <c r="BF241" s="54">
        <f t="shared" si="17"/>
        <v>0</v>
      </c>
      <c r="BG241" s="123">
        <f t="shared" si="18"/>
        <v>0</v>
      </c>
      <c r="BH241" s="126"/>
      <c r="BI241" s="124">
        <f t="shared" si="19"/>
        <v>0</v>
      </c>
      <c r="BJ241" s="127"/>
      <c r="BK241" s="130"/>
      <c r="BL241" s="130"/>
      <c r="BM241" s="130"/>
      <c r="BN241" s="125"/>
    </row>
    <row r="242" spans="1:66" s="5" customFormat="1" ht="12.75" customHeight="1" x14ac:dyDescent="0.2">
      <c r="A242" s="23">
        <v>5421</v>
      </c>
      <c r="B242" s="43" t="s">
        <v>245</v>
      </c>
      <c r="C242" s="56">
        <v>35</v>
      </c>
      <c r="D242" s="21" t="s">
        <v>370</v>
      </c>
      <c r="E242" s="21" t="s">
        <v>191</v>
      </c>
      <c r="F242" s="24" t="s">
        <v>5</v>
      </c>
      <c r="G242" s="83">
        <f t="shared" si="15"/>
        <v>238</v>
      </c>
      <c r="H242" s="84">
        <f t="shared" si="16"/>
        <v>0</v>
      </c>
      <c r="I242" s="41"/>
      <c r="J242" s="17"/>
      <c r="K242" s="17"/>
      <c r="L242" s="17"/>
      <c r="M242" s="17"/>
      <c r="N242" s="21"/>
      <c r="O242" s="17"/>
      <c r="P242" s="21"/>
      <c r="Q242" s="17"/>
      <c r="R242" s="17"/>
      <c r="S242" s="17"/>
      <c r="T242" s="93"/>
      <c r="U242" s="93"/>
      <c r="V242" s="17"/>
      <c r="W242" s="17"/>
      <c r="X242" s="21"/>
      <c r="Y242" s="17"/>
      <c r="Z242" s="21"/>
      <c r="AA242" s="17"/>
      <c r="AB242" s="21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21"/>
      <c r="AO242" s="21"/>
      <c r="AP242" s="17"/>
      <c r="AQ242" s="17"/>
      <c r="AR242" s="17"/>
      <c r="AS242" s="93"/>
      <c r="AT242" s="21"/>
      <c r="AU242" s="21"/>
      <c r="AV242" s="17"/>
      <c r="AW242" s="17"/>
      <c r="AX242" s="21"/>
      <c r="AY242" s="85"/>
      <c r="AZ242" s="17"/>
      <c r="BA242" s="17"/>
      <c r="BB242" s="21"/>
      <c r="BC242" s="17"/>
      <c r="BD242" s="17"/>
      <c r="BE242" s="17"/>
      <c r="BF242" s="54">
        <f t="shared" si="17"/>
        <v>0</v>
      </c>
      <c r="BG242" s="123">
        <f t="shared" si="18"/>
        <v>0</v>
      </c>
      <c r="BH242" s="126"/>
      <c r="BI242" s="124">
        <f t="shared" si="19"/>
        <v>0</v>
      </c>
      <c r="BJ242" s="127"/>
      <c r="BK242" s="128"/>
      <c r="BL242" s="128"/>
      <c r="BM242" s="128"/>
      <c r="BN242" s="125"/>
    </row>
    <row r="243" spans="1:66" ht="14.25" customHeight="1" x14ac:dyDescent="0.2">
      <c r="A243" s="76"/>
      <c r="B243" s="69"/>
      <c r="C243" s="69"/>
      <c r="D243" s="59"/>
      <c r="E243" s="59"/>
      <c r="F243" s="60"/>
      <c r="G243" s="61"/>
      <c r="H243" s="62"/>
      <c r="I243" s="63"/>
      <c r="J243" s="59"/>
      <c r="K243" s="59"/>
      <c r="L243" s="59"/>
      <c r="M243" s="59"/>
      <c r="N243" s="100"/>
      <c r="O243" s="59"/>
      <c r="P243" s="59"/>
      <c r="Q243" s="59"/>
      <c r="R243" s="59"/>
      <c r="S243" s="59"/>
      <c r="T243" s="94"/>
      <c r="U243" s="94"/>
      <c r="V243" s="59"/>
      <c r="W243" s="59"/>
      <c r="X243" s="100"/>
      <c r="Y243" s="59"/>
      <c r="Z243" s="100"/>
      <c r="AA243" s="59"/>
      <c r="AB243" s="59"/>
      <c r="AC243" s="59"/>
      <c r="AD243" s="59"/>
      <c r="AE243" s="59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59"/>
      <c r="AW243" s="59"/>
      <c r="AX243" s="63"/>
      <c r="AY243" s="72"/>
      <c r="AZ243" s="63"/>
      <c r="BA243" s="63"/>
      <c r="BB243" s="63"/>
      <c r="BC243" s="63"/>
      <c r="BD243" s="63"/>
      <c r="BE243" s="63"/>
      <c r="BF243" s="71"/>
    </row>
    <row r="244" spans="1:66" ht="14.25" customHeight="1" x14ac:dyDescent="0.2">
      <c r="A244" s="76"/>
      <c r="B244" s="69"/>
      <c r="C244" s="69"/>
      <c r="D244" s="59"/>
      <c r="E244" s="59"/>
      <c r="F244" s="60"/>
      <c r="G244" s="61"/>
      <c r="H244" s="62"/>
      <c r="I244" s="63"/>
      <c r="J244" s="59"/>
      <c r="K244" s="59"/>
      <c r="L244" s="59"/>
      <c r="M244" s="59"/>
      <c r="N244" s="100"/>
      <c r="O244" s="59"/>
      <c r="P244" s="59"/>
      <c r="Q244" s="59"/>
      <c r="R244" s="59"/>
      <c r="S244" s="59"/>
      <c r="T244" s="94"/>
      <c r="U244" s="94"/>
      <c r="V244" s="59"/>
      <c r="W244" s="59"/>
      <c r="X244" s="100"/>
      <c r="Y244" s="59"/>
      <c r="Z244" s="100"/>
      <c r="AA244" s="59"/>
      <c r="AB244" s="59"/>
      <c r="AC244" s="59"/>
      <c r="AD244" s="59"/>
      <c r="AE244" s="59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59"/>
      <c r="AW244" s="59"/>
      <c r="AX244" s="63"/>
      <c r="AY244" s="72"/>
      <c r="AZ244" s="63"/>
      <c r="BA244" s="63"/>
      <c r="BB244" s="63"/>
      <c r="BC244" s="63"/>
      <c r="BD244" s="63"/>
      <c r="BE244" s="63"/>
      <c r="BF244" s="71"/>
    </row>
    <row r="245" spans="1:66" ht="12.75" customHeight="1" x14ac:dyDescent="0.2">
      <c r="A245" s="76"/>
      <c r="B245" s="69"/>
      <c r="C245" s="69"/>
      <c r="D245" s="59"/>
      <c r="E245" s="59"/>
      <c r="F245" s="60"/>
      <c r="G245" s="61"/>
      <c r="H245" s="62"/>
      <c r="I245" s="63"/>
      <c r="J245" s="59"/>
      <c r="K245" s="59"/>
      <c r="L245" s="59"/>
      <c r="M245" s="59"/>
      <c r="N245" s="100"/>
      <c r="O245" s="59"/>
      <c r="P245" s="59"/>
      <c r="Q245" s="59"/>
      <c r="R245" s="59"/>
      <c r="S245" s="59"/>
      <c r="T245" s="94"/>
      <c r="U245" s="94"/>
      <c r="V245" s="59"/>
      <c r="W245" s="59"/>
      <c r="X245" s="100"/>
      <c r="Y245" s="59"/>
      <c r="Z245" s="100"/>
      <c r="AA245" s="59"/>
      <c r="AB245" s="59"/>
      <c r="AC245" s="59"/>
      <c r="AD245" s="59"/>
      <c r="AE245" s="59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59"/>
      <c r="AW245" s="59"/>
      <c r="AX245" s="63"/>
      <c r="AY245" s="72"/>
      <c r="AZ245" s="63"/>
      <c r="BA245" s="63"/>
      <c r="BB245" s="63"/>
      <c r="BC245" s="63"/>
      <c r="BD245" s="63"/>
      <c r="BE245" s="63"/>
      <c r="BF245" s="71"/>
    </row>
    <row r="246" spans="1:66" ht="12.75" customHeight="1" x14ac:dyDescent="0.2">
      <c r="A246" s="76"/>
      <c r="B246" s="69"/>
      <c r="C246" s="69"/>
      <c r="D246" s="59"/>
      <c r="E246" s="59"/>
      <c r="F246" s="60"/>
      <c r="G246" s="61"/>
      <c r="H246" s="62"/>
      <c r="I246" s="63"/>
      <c r="J246" s="59"/>
      <c r="K246" s="59"/>
      <c r="L246" s="59"/>
      <c r="M246" s="59"/>
      <c r="N246" s="100"/>
      <c r="O246" s="59"/>
      <c r="P246" s="59"/>
      <c r="Q246" s="59"/>
      <c r="R246" s="59"/>
      <c r="S246" s="59"/>
      <c r="T246" s="94"/>
      <c r="U246" s="94"/>
      <c r="V246" s="59"/>
      <c r="W246" s="59"/>
      <c r="X246" s="100"/>
      <c r="Y246" s="59"/>
      <c r="Z246" s="100"/>
      <c r="AA246" s="59"/>
      <c r="AB246" s="59"/>
      <c r="AC246" s="59"/>
      <c r="AD246" s="59"/>
      <c r="AE246" s="59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59"/>
      <c r="AW246" s="59"/>
      <c r="AX246" s="63"/>
      <c r="AY246" s="72"/>
      <c r="AZ246" s="63"/>
      <c r="BA246" s="63"/>
      <c r="BB246" s="63"/>
      <c r="BC246" s="63"/>
      <c r="BD246" s="63"/>
      <c r="BE246" s="63"/>
      <c r="BF246" s="71"/>
    </row>
    <row r="247" spans="1:66" ht="12.75" customHeight="1" x14ac:dyDescent="0.2">
      <c r="A247" s="76"/>
      <c r="B247" s="69"/>
      <c r="C247" s="69"/>
      <c r="D247" s="59"/>
      <c r="E247" s="59"/>
      <c r="F247" s="60"/>
      <c r="G247" s="61"/>
      <c r="H247" s="62"/>
      <c r="I247" s="63"/>
      <c r="J247" s="59"/>
      <c r="K247" s="59"/>
      <c r="L247" s="59"/>
      <c r="M247" s="59"/>
      <c r="N247" s="100"/>
      <c r="O247" s="59"/>
      <c r="P247" s="59"/>
      <c r="Q247" s="59"/>
      <c r="R247" s="59"/>
      <c r="S247" s="59"/>
      <c r="T247" s="94"/>
      <c r="U247" s="94"/>
      <c r="V247" s="59"/>
      <c r="W247" s="59"/>
      <c r="X247" s="100"/>
      <c r="Y247" s="59"/>
      <c r="Z247" s="100"/>
      <c r="AA247" s="59"/>
      <c r="AB247" s="59"/>
      <c r="AC247" s="59"/>
      <c r="AD247" s="59"/>
      <c r="AE247" s="59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59"/>
      <c r="AW247" s="59"/>
      <c r="AX247" s="63"/>
      <c r="AY247" s="72"/>
      <c r="AZ247" s="63"/>
      <c r="BA247" s="63"/>
      <c r="BB247" s="63"/>
      <c r="BC247" s="63"/>
      <c r="BD247" s="63"/>
      <c r="BE247" s="63"/>
      <c r="BF247" s="71"/>
    </row>
    <row r="248" spans="1:66" ht="12.75" customHeight="1" x14ac:dyDescent="0.2">
      <c r="A248" s="76"/>
      <c r="B248" s="69"/>
      <c r="C248" s="69"/>
      <c r="D248" s="59"/>
      <c r="E248" s="59"/>
      <c r="F248" s="60"/>
      <c r="G248" s="61"/>
      <c r="H248" s="62"/>
      <c r="I248" s="63"/>
      <c r="J248" s="59"/>
      <c r="K248" s="59"/>
      <c r="L248" s="59"/>
      <c r="M248" s="59"/>
      <c r="N248" s="100"/>
      <c r="O248" s="59"/>
      <c r="P248" s="59"/>
      <c r="Q248" s="59"/>
      <c r="R248" s="59"/>
      <c r="S248" s="59"/>
      <c r="T248" s="94"/>
      <c r="U248" s="94"/>
      <c r="V248" s="59"/>
      <c r="W248" s="59"/>
      <c r="X248" s="100"/>
      <c r="Y248" s="59"/>
      <c r="Z248" s="100"/>
      <c r="AA248" s="59"/>
      <c r="AB248" s="59"/>
      <c r="AC248" s="59"/>
      <c r="AD248" s="59"/>
      <c r="AE248" s="59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72"/>
      <c r="AZ248" s="63"/>
      <c r="BA248" s="63"/>
      <c r="BB248" s="63"/>
      <c r="BC248" s="63"/>
      <c r="BD248" s="63"/>
      <c r="BE248" s="63"/>
      <c r="BF248" s="71"/>
    </row>
    <row r="249" spans="1:66" ht="12.75" customHeight="1" x14ac:dyDescent="0.2">
      <c r="A249" s="76"/>
      <c r="B249" s="69"/>
      <c r="C249" s="69"/>
      <c r="D249" s="59"/>
      <c r="E249" s="59"/>
      <c r="F249" s="60"/>
      <c r="G249" s="61"/>
      <c r="H249" s="62"/>
      <c r="I249" s="63"/>
      <c r="J249" s="59"/>
      <c r="K249" s="59"/>
      <c r="L249" s="59"/>
      <c r="M249" s="59"/>
      <c r="N249" s="100"/>
      <c r="O249" s="59"/>
      <c r="P249" s="59"/>
      <c r="Q249" s="59"/>
      <c r="R249" s="59"/>
      <c r="S249" s="59"/>
      <c r="T249" s="94"/>
      <c r="U249" s="94"/>
      <c r="V249" s="59"/>
      <c r="W249" s="59"/>
      <c r="X249" s="100"/>
      <c r="Y249" s="59"/>
      <c r="Z249" s="100"/>
      <c r="AA249" s="59"/>
      <c r="AB249" s="59"/>
      <c r="AC249" s="59"/>
      <c r="AD249" s="59"/>
      <c r="AE249" s="59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72"/>
      <c r="AZ249" s="63"/>
      <c r="BA249" s="63"/>
      <c r="BB249" s="63"/>
      <c r="BC249" s="63"/>
      <c r="BD249" s="63"/>
      <c r="BE249" s="63"/>
      <c r="BF249" s="71"/>
    </row>
    <row r="250" spans="1:66" ht="12.75" customHeight="1" x14ac:dyDescent="0.2">
      <c r="A250" s="76"/>
      <c r="B250" s="69"/>
      <c r="C250" s="69"/>
      <c r="D250" s="59"/>
      <c r="E250" s="59"/>
      <c r="F250" s="60"/>
      <c r="G250" s="61"/>
      <c r="H250" s="62"/>
      <c r="I250" s="63"/>
      <c r="J250" s="59"/>
      <c r="K250" s="59"/>
      <c r="L250" s="59"/>
      <c r="M250" s="59"/>
      <c r="N250" s="100"/>
      <c r="O250" s="59"/>
      <c r="P250" s="59"/>
      <c r="Q250" s="59"/>
      <c r="R250" s="59"/>
      <c r="S250" s="59"/>
      <c r="T250" s="94"/>
      <c r="U250" s="94"/>
      <c r="V250" s="59"/>
      <c r="W250" s="59"/>
      <c r="X250" s="100"/>
      <c r="Y250" s="59"/>
      <c r="Z250" s="100"/>
      <c r="AA250" s="59"/>
      <c r="AB250" s="59"/>
      <c r="AC250" s="59"/>
      <c r="AD250" s="59"/>
      <c r="AE250" s="59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72"/>
      <c r="AZ250" s="63"/>
      <c r="BA250" s="63"/>
      <c r="BB250" s="63"/>
      <c r="BC250" s="63"/>
      <c r="BD250" s="63"/>
      <c r="BE250" s="63"/>
      <c r="BF250" s="71"/>
    </row>
    <row r="251" spans="1:66" ht="12.75" customHeight="1" x14ac:dyDescent="0.2">
      <c r="A251" s="77"/>
      <c r="B251" s="78"/>
      <c r="C251" s="69"/>
      <c r="D251" s="59"/>
      <c r="E251" s="59"/>
      <c r="F251" s="60"/>
      <c r="G251" s="61"/>
      <c r="H251" s="62"/>
      <c r="I251" s="63"/>
      <c r="J251" s="59"/>
      <c r="K251" s="59"/>
      <c r="L251" s="59"/>
      <c r="M251" s="59"/>
      <c r="N251" s="100"/>
      <c r="O251" s="59"/>
      <c r="P251" s="59"/>
      <c r="Q251" s="59"/>
      <c r="R251" s="59"/>
      <c r="S251" s="59"/>
      <c r="T251" s="94"/>
      <c r="U251" s="94"/>
      <c r="V251" s="59"/>
      <c r="W251" s="59"/>
      <c r="X251" s="100"/>
      <c r="Y251" s="59"/>
      <c r="Z251" s="100"/>
      <c r="AA251" s="59"/>
      <c r="AB251" s="59"/>
      <c r="AC251" s="59"/>
      <c r="AD251" s="59"/>
      <c r="AE251" s="59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70"/>
      <c r="AZ251" s="63"/>
      <c r="BA251" s="63"/>
      <c r="BB251" s="63"/>
      <c r="BC251" s="63"/>
      <c r="BD251" s="63"/>
      <c r="BE251" s="63"/>
      <c r="BF251" s="71"/>
    </row>
    <row r="252" spans="1:66" ht="12.75" customHeight="1" x14ac:dyDescent="0.2">
      <c r="A252" s="77"/>
      <c r="B252" s="78"/>
      <c r="C252" s="69"/>
      <c r="D252" s="59"/>
      <c r="E252" s="59"/>
      <c r="F252" s="60"/>
      <c r="G252" s="61"/>
      <c r="H252" s="62"/>
      <c r="I252" s="63"/>
      <c r="J252" s="59"/>
      <c r="K252" s="59"/>
      <c r="L252" s="59"/>
      <c r="M252" s="59"/>
      <c r="N252" s="100"/>
      <c r="O252" s="59"/>
      <c r="P252" s="59"/>
      <c r="Q252" s="59"/>
      <c r="R252" s="59"/>
      <c r="S252" s="59"/>
      <c r="T252" s="94"/>
      <c r="U252" s="94"/>
      <c r="V252" s="59"/>
      <c r="W252" s="59"/>
      <c r="X252" s="100"/>
      <c r="Y252" s="59"/>
      <c r="Z252" s="100"/>
      <c r="AA252" s="59"/>
      <c r="AB252" s="59"/>
      <c r="AC252" s="59"/>
      <c r="AD252" s="59"/>
      <c r="AE252" s="59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70"/>
      <c r="AZ252" s="63"/>
      <c r="BA252" s="63"/>
      <c r="BB252" s="63"/>
      <c r="BC252" s="63"/>
      <c r="BD252" s="63"/>
      <c r="BE252" s="63"/>
      <c r="BF252" s="71"/>
    </row>
    <row r="253" spans="1:66" ht="12.75" customHeight="1" x14ac:dyDescent="0.2">
      <c r="A253" s="77"/>
      <c r="B253" s="78"/>
      <c r="C253" s="69"/>
      <c r="D253" s="59"/>
      <c r="E253" s="59"/>
      <c r="F253" s="60"/>
      <c r="G253" s="61"/>
      <c r="H253" s="62"/>
      <c r="I253" s="63"/>
      <c r="J253" s="59"/>
      <c r="K253" s="59"/>
      <c r="L253" s="59"/>
      <c r="M253" s="59"/>
      <c r="N253" s="100"/>
      <c r="O253" s="59"/>
      <c r="P253" s="59"/>
      <c r="Q253" s="59"/>
      <c r="R253" s="59"/>
      <c r="S253" s="59"/>
      <c r="T253" s="94"/>
      <c r="U253" s="94"/>
      <c r="V253" s="59"/>
      <c r="W253" s="59"/>
      <c r="X253" s="100"/>
      <c r="Y253" s="59"/>
      <c r="Z253" s="100"/>
      <c r="AA253" s="59"/>
      <c r="AB253" s="59"/>
      <c r="AC253" s="59"/>
      <c r="AD253" s="59"/>
      <c r="AE253" s="59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72"/>
      <c r="AZ253" s="63"/>
      <c r="BA253" s="63"/>
      <c r="BB253" s="63"/>
      <c r="BC253" s="63"/>
      <c r="BD253" s="63"/>
      <c r="BE253" s="63"/>
      <c r="BF253" s="71"/>
    </row>
    <row r="254" spans="1:66" ht="12.75" customHeight="1" x14ac:dyDescent="0.2">
      <c r="A254" s="77"/>
      <c r="B254" s="78"/>
      <c r="C254" s="69"/>
      <c r="D254" s="59"/>
      <c r="E254" s="59"/>
      <c r="F254" s="60"/>
      <c r="G254" s="61"/>
      <c r="H254" s="62"/>
      <c r="I254" s="63"/>
      <c r="J254" s="59"/>
      <c r="K254" s="59"/>
      <c r="L254" s="59"/>
      <c r="M254" s="59"/>
      <c r="N254" s="100"/>
      <c r="O254" s="59"/>
      <c r="P254" s="59"/>
      <c r="Q254" s="59"/>
      <c r="R254" s="59"/>
      <c r="S254" s="59"/>
      <c r="T254" s="94"/>
      <c r="U254" s="94"/>
      <c r="V254" s="59"/>
      <c r="W254" s="59"/>
      <c r="X254" s="100"/>
      <c r="Y254" s="59"/>
      <c r="Z254" s="100"/>
      <c r="AA254" s="59"/>
      <c r="AB254" s="59"/>
      <c r="AC254" s="59"/>
      <c r="AD254" s="59"/>
      <c r="AE254" s="59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72"/>
      <c r="AZ254" s="63"/>
      <c r="BA254" s="63"/>
      <c r="BB254" s="63"/>
      <c r="BC254" s="63"/>
      <c r="BD254" s="63"/>
      <c r="BE254" s="63"/>
      <c r="BF254" s="71"/>
    </row>
    <row r="255" spans="1:66" ht="12.75" customHeight="1" x14ac:dyDescent="0.2">
      <c r="A255" s="77"/>
      <c r="B255" s="78"/>
      <c r="C255" s="69"/>
      <c r="D255" s="59"/>
      <c r="E255" s="59"/>
      <c r="F255" s="60"/>
      <c r="G255" s="61"/>
      <c r="H255" s="62"/>
      <c r="I255" s="63"/>
      <c r="J255" s="59"/>
      <c r="K255" s="59"/>
      <c r="L255" s="59"/>
      <c r="M255" s="59"/>
      <c r="N255" s="100"/>
      <c r="O255" s="59"/>
      <c r="P255" s="59"/>
      <c r="Q255" s="59"/>
      <c r="R255" s="59"/>
      <c r="S255" s="59"/>
      <c r="T255" s="94"/>
      <c r="U255" s="94"/>
      <c r="V255" s="59"/>
      <c r="W255" s="59"/>
      <c r="X255" s="100"/>
      <c r="Y255" s="59"/>
      <c r="Z255" s="100"/>
      <c r="AA255" s="59"/>
      <c r="AB255" s="59"/>
      <c r="AC255" s="59"/>
      <c r="AD255" s="59"/>
      <c r="AE255" s="59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70"/>
      <c r="AZ255" s="63"/>
      <c r="BA255" s="63"/>
      <c r="BB255" s="63"/>
      <c r="BC255" s="63"/>
      <c r="BD255" s="63"/>
      <c r="BE255" s="63"/>
      <c r="BF255" s="71"/>
    </row>
    <row r="256" spans="1:66" ht="12.75" customHeight="1" x14ac:dyDescent="0.2">
      <c r="A256" s="77"/>
      <c r="B256" s="78"/>
      <c r="C256" s="69"/>
      <c r="D256" s="59"/>
      <c r="E256" s="59"/>
      <c r="F256" s="60"/>
      <c r="G256" s="61"/>
      <c r="H256" s="62"/>
      <c r="I256" s="63"/>
      <c r="J256" s="59"/>
      <c r="K256" s="59"/>
      <c r="L256" s="59"/>
      <c r="M256" s="59"/>
      <c r="N256" s="100"/>
      <c r="O256" s="59"/>
      <c r="P256" s="59"/>
      <c r="Q256" s="59"/>
      <c r="R256" s="59"/>
      <c r="S256" s="59"/>
      <c r="T256" s="94"/>
      <c r="U256" s="94"/>
      <c r="V256" s="59"/>
      <c r="W256" s="59"/>
      <c r="X256" s="100"/>
      <c r="Y256" s="59"/>
      <c r="Z256" s="100"/>
      <c r="AA256" s="59"/>
      <c r="AB256" s="59"/>
      <c r="AC256" s="59"/>
      <c r="AD256" s="59"/>
      <c r="AE256" s="59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70"/>
      <c r="AZ256" s="63"/>
      <c r="BA256" s="63"/>
      <c r="BB256" s="63"/>
      <c r="BC256" s="63"/>
      <c r="BD256" s="63"/>
      <c r="BE256" s="63"/>
      <c r="BF256" s="71"/>
    </row>
    <row r="257" spans="1:58" ht="12.75" customHeight="1" x14ac:dyDescent="0.2">
      <c r="A257" s="77"/>
      <c r="B257" s="78"/>
      <c r="C257" s="69"/>
      <c r="D257" s="59"/>
      <c r="E257" s="59"/>
      <c r="F257" s="60"/>
      <c r="G257" s="61"/>
      <c r="H257" s="62"/>
      <c r="I257" s="63"/>
      <c r="J257" s="59"/>
      <c r="K257" s="59"/>
      <c r="L257" s="59"/>
      <c r="M257" s="59"/>
      <c r="N257" s="100"/>
      <c r="O257" s="59"/>
      <c r="P257" s="59"/>
      <c r="Q257" s="59"/>
      <c r="R257" s="59"/>
      <c r="S257" s="59"/>
      <c r="T257" s="94"/>
      <c r="U257" s="94"/>
      <c r="V257" s="59"/>
      <c r="W257" s="59"/>
      <c r="X257" s="100"/>
      <c r="Y257" s="59"/>
      <c r="Z257" s="100"/>
      <c r="AA257" s="59"/>
      <c r="AB257" s="59"/>
      <c r="AC257" s="59"/>
      <c r="AD257" s="59"/>
      <c r="AE257" s="59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72"/>
      <c r="AZ257" s="63"/>
      <c r="BA257" s="63"/>
      <c r="BB257" s="63"/>
      <c r="BC257" s="63"/>
      <c r="BD257" s="63"/>
      <c r="BE257" s="63"/>
      <c r="BF257" s="71"/>
    </row>
    <row r="258" spans="1:58" ht="12.75" customHeight="1" x14ac:dyDescent="0.2">
      <c r="A258" s="77"/>
      <c r="B258" s="78"/>
      <c r="C258" s="69"/>
      <c r="D258" s="59"/>
      <c r="E258" s="59"/>
      <c r="F258" s="60"/>
      <c r="G258" s="61"/>
      <c r="H258" s="62"/>
      <c r="I258" s="63"/>
      <c r="J258" s="59"/>
      <c r="K258" s="59"/>
      <c r="L258" s="59"/>
      <c r="M258" s="59"/>
      <c r="N258" s="100"/>
      <c r="O258" s="59"/>
      <c r="P258" s="59"/>
      <c r="Q258" s="59"/>
      <c r="R258" s="59"/>
      <c r="S258" s="59"/>
      <c r="T258" s="94"/>
      <c r="U258" s="94"/>
      <c r="V258" s="59"/>
      <c r="W258" s="59"/>
      <c r="X258" s="100"/>
      <c r="Y258" s="59"/>
      <c r="Z258" s="100"/>
      <c r="AA258" s="59"/>
      <c r="AB258" s="59"/>
      <c r="AC258" s="59"/>
      <c r="AD258" s="59"/>
      <c r="AE258" s="59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72"/>
      <c r="AZ258" s="63"/>
      <c r="BA258" s="63"/>
      <c r="BB258" s="63"/>
      <c r="BC258" s="63"/>
      <c r="BD258" s="63"/>
      <c r="BE258" s="63"/>
      <c r="BF258" s="71"/>
    </row>
    <row r="259" spans="1:58" x14ac:dyDescent="0.2">
      <c r="A259" s="79"/>
      <c r="B259" s="80"/>
      <c r="C259" s="69"/>
      <c r="D259" s="59"/>
      <c r="E259" s="59"/>
      <c r="F259" s="65"/>
      <c r="G259" s="61"/>
      <c r="H259" s="62"/>
      <c r="I259" s="63"/>
      <c r="J259" s="59"/>
      <c r="K259" s="59"/>
      <c r="L259" s="59"/>
      <c r="M259" s="59"/>
      <c r="N259" s="100"/>
      <c r="O259" s="59"/>
      <c r="P259" s="59"/>
      <c r="Q259" s="59"/>
      <c r="R259" s="59"/>
      <c r="S259" s="59"/>
      <c r="T259" s="94"/>
      <c r="U259" s="94"/>
      <c r="V259" s="59"/>
      <c r="W259" s="59"/>
      <c r="X259" s="100"/>
      <c r="Y259" s="59"/>
      <c r="Z259" s="100"/>
      <c r="AA259" s="59"/>
      <c r="AB259" s="59"/>
      <c r="AC259" s="59"/>
      <c r="AD259" s="59"/>
      <c r="AE259" s="59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72"/>
      <c r="AZ259" s="63"/>
      <c r="BA259" s="63"/>
      <c r="BB259" s="63"/>
      <c r="BC259" s="63"/>
      <c r="BD259" s="63"/>
      <c r="BE259" s="63"/>
      <c r="BF259" s="72"/>
    </row>
    <row r="260" spans="1:58" x14ac:dyDescent="0.2">
      <c r="A260" s="79"/>
      <c r="B260" s="81"/>
      <c r="C260" s="73"/>
      <c r="D260" s="66"/>
      <c r="E260" s="66"/>
      <c r="F260" s="74"/>
      <c r="G260" s="61"/>
      <c r="H260" s="62"/>
      <c r="I260" s="68"/>
      <c r="J260" s="75"/>
      <c r="K260" s="75"/>
      <c r="L260" s="66"/>
      <c r="M260" s="66"/>
      <c r="N260" s="101"/>
      <c r="O260" s="66"/>
      <c r="P260" s="67"/>
      <c r="Q260" s="67"/>
      <c r="R260" s="66"/>
      <c r="S260" s="66"/>
      <c r="T260" s="95"/>
      <c r="U260" s="95"/>
      <c r="V260" s="66"/>
      <c r="W260" s="66"/>
      <c r="X260" s="101"/>
      <c r="Y260" s="66"/>
      <c r="Z260" s="101"/>
      <c r="AA260" s="66"/>
      <c r="AB260" s="66"/>
      <c r="AC260" s="66"/>
      <c r="AD260" s="66"/>
      <c r="AE260" s="66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72"/>
    </row>
    <row r="261" spans="1:58" x14ac:dyDescent="0.2">
      <c r="A261" s="82"/>
      <c r="B261" s="64"/>
      <c r="N261" s="102"/>
      <c r="V261" s="22"/>
    </row>
    <row r="262" spans="1:58" x14ac:dyDescent="0.2">
      <c r="N262" s="102"/>
      <c r="V262" s="22"/>
    </row>
    <row r="263" spans="1:58" x14ac:dyDescent="0.2">
      <c r="N263" s="102"/>
      <c r="V263" s="22"/>
    </row>
    <row r="264" spans="1:58" x14ac:dyDescent="0.2">
      <c r="N264" s="102"/>
      <c r="V264" s="22"/>
    </row>
    <row r="265" spans="1:58" x14ac:dyDescent="0.2">
      <c r="N265" s="102"/>
      <c r="V265" s="22"/>
    </row>
    <row r="266" spans="1:58" x14ac:dyDescent="0.2">
      <c r="N266" s="102"/>
      <c r="V266" s="22"/>
    </row>
    <row r="267" spans="1:58" x14ac:dyDescent="0.2">
      <c r="N267" s="102"/>
      <c r="V267" s="22"/>
    </row>
    <row r="268" spans="1:58" x14ac:dyDescent="0.2">
      <c r="N268" s="102"/>
      <c r="V268" s="22"/>
    </row>
    <row r="269" spans="1:58" x14ac:dyDescent="0.2">
      <c r="N269" s="102"/>
      <c r="V269" s="22"/>
    </row>
    <row r="270" spans="1:58" x14ac:dyDescent="0.2">
      <c r="N270" s="102"/>
      <c r="V270" s="22"/>
    </row>
    <row r="271" spans="1:58" x14ac:dyDescent="0.2">
      <c r="N271" s="102"/>
      <c r="V271" s="22"/>
    </row>
    <row r="272" spans="1:58" x14ac:dyDescent="0.2">
      <c r="N272" s="102"/>
      <c r="V272" s="22"/>
    </row>
    <row r="273" spans="14:22" x14ac:dyDescent="0.2">
      <c r="N273" s="102"/>
      <c r="V273" s="22"/>
    </row>
    <row r="274" spans="14:22" x14ac:dyDescent="0.2">
      <c r="N274" s="102"/>
      <c r="V274" s="22"/>
    </row>
    <row r="275" spans="14:22" x14ac:dyDescent="0.2">
      <c r="N275" s="102"/>
      <c r="V275" s="22"/>
    </row>
    <row r="276" spans="14:22" x14ac:dyDescent="0.2">
      <c r="N276" s="102"/>
      <c r="V276" s="22"/>
    </row>
    <row r="277" spans="14:22" x14ac:dyDescent="0.2">
      <c r="N277" s="102"/>
      <c r="V277" s="22"/>
    </row>
    <row r="278" spans="14:22" x14ac:dyDescent="0.2">
      <c r="N278" s="102"/>
      <c r="V278" s="22"/>
    </row>
    <row r="279" spans="14:22" x14ac:dyDescent="0.2">
      <c r="N279" s="102"/>
      <c r="V279" s="22"/>
    </row>
    <row r="280" spans="14:22" x14ac:dyDescent="0.2">
      <c r="N280" s="102"/>
      <c r="V280" s="22"/>
    </row>
    <row r="281" spans="14:22" x14ac:dyDescent="0.2">
      <c r="N281" s="102"/>
      <c r="V281" s="22"/>
    </row>
    <row r="282" spans="14:22" x14ac:dyDescent="0.2">
      <c r="N282" s="102"/>
      <c r="V282" s="22"/>
    </row>
    <row r="283" spans="14:22" x14ac:dyDescent="0.2">
      <c r="N283" s="102"/>
      <c r="V283" s="22"/>
    </row>
    <row r="284" spans="14:22" x14ac:dyDescent="0.2">
      <c r="N284" s="102"/>
      <c r="V284" s="22"/>
    </row>
    <row r="285" spans="14:22" x14ac:dyDescent="0.2">
      <c r="N285" s="102"/>
      <c r="V285" s="22"/>
    </row>
    <row r="286" spans="14:22" x14ac:dyDescent="0.2">
      <c r="N286" s="102"/>
      <c r="V286" s="22"/>
    </row>
    <row r="287" spans="14:22" x14ac:dyDescent="0.2">
      <c r="N287" s="102"/>
      <c r="V287" s="22"/>
    </row>
    <row r="288" spans="14:22" x14ac:dyDescent="0.2">
      <c r="N288" s="102"/>
      <c r="V288" s="22"/>
    </row>
    <row r="289" spans="14:22" x14ac:dyDescent="0.2">
      <c r="N289" s="102"/>
      <c r="V289" s="22"/>
    </row>
    <row r="290" spans="14:22" x14ac:dyDescent="0.2">
      <c r="N290" s="102"/>
      <c r="V290" s="22"/>
    </row>
    <row r="291" spans="14:22" x14ac:dyDescent="0.2">
      <c r="N291" s="102"/>
      <c r="V291" s="22"/>
    </row>
    <row r="292" spans="14:22" x14ac:dyDescent="0.2">
      <c r="N292" s="102"/>
      <c r="V292" s="22"/>
    </row>
    <row r="293" spans="14:22" x14ac:dyDescent="0.2">
      <c r="N293" s="102"/>
      <c r="V293" s="22"/>
    </row>
    <row r="294" spans="14:22" x14ac:dyDescent="0.2">
      <c r="N294" s="102"/>
      <c r="V294" s="22"/>
    </row>
    <row r="295" spans="14:22" x14ac:dyDescent="0.2">
      <c r="N295" s="102"/>
      <c r="V295" s="22"/>
    </row>
    <row r="296" spans="14:22" x14ac:dyDescent="0.2">
      <c r="N296" s="102"/>
      <c r="V296" s="22"/>
    </row>
    <row r="297" spans="14:22" x14ac:dyDescent="0.2">
      <c r="N297" s="102"/>
      <c r="V297" s="22"/>
    </row>
    <row r="298" spans="14:22" x14ac:dyDescent="0.2">
      <c r="N298" s="102"/>
      <c r="V298" s="22"/>
    </row>
    <row r="299" spans="14:22" x14ac:dyDescent="0.2">
      <c r="N299" s="102"/>
      <c r="V299" s="22"/>
    </row>
    <row r="300" spans="14:22" x14ac:dyDescent="0.2">
      <c r="N300" s="102"/>
      <c r="V300" s="22"/>
    </row>
    <row r="301" spans="14:22" x14ac:dyDescent="0.2">
      <c r="N301" s="102"/>
      <c r="V301" s="22"/>
    </row>
    <row r="302" spans="14:22" x14ac:dyDescent="0.2">
      <c r="N302" s="102"/>
      <c r="V302" s="22"/>
    </row>
    <row r="303" spans="14:22" x14ac:dyDescent="0.2">
      <c r="N303" s="102"/>
      <c r="V303" s="22"/>
    </row>
    <row r="304" spans="14:22" x14ac:dyDescent="0.2">
      <c r="N304" s="102"/>
      <c r="V304" s="22"/>
    </row>
    <row r="305" spans="14:22" x14ac:dyDescent="0.2">
      <c r="N305" s="102"/>
      <c r="V305" s="22"/>
    </row>
    <row r="306" spans="14:22" x14ac:dyDescent="0.2">
      <c r="N306" s="102"/>
      <c r="V306" s="22"/>
    </row>
    <row r="307" spans="14:22" x14ac:dyDescent="0.2">
      <c r="N307" s="102"/>
      <c r="V307" s="22"/>
    </row>
    <row r="308" spans="14:22" x14ac:dyDescent="0.2">
      <c r="N308" s="102"/>
    </row>
    <row r="309" spans="14:22" x14ac:dyDescent="0.2">
      <c r="N309" s="102"/>
    </row>
    <row r="310" spans="14:22" x14ac:dyDescent="0.2">
      <c r="N310" s="102"/>
    </row>
    <row r="311" spans="14:22" x14ac:dyDescent="0.2">
      <c r="N311" s="102"/>
    </row>
    <row r="312" spans="14:22" x14ac:dyDescent="0.2">
      <c r="N312" s="102"/>
    </row>
    <row r="313" spans="14:22" x14ac:dyDescent="0.2">
      <c r="N313" s="102"/>
    </row>
    <row r="314" spans="14:22" x14ac:dyDescent="0.2">
      <c r="N314" s="102"/>
    </row>
    <row r="315" spans="14:22" x14ac:dyDescent="0.2">
      <c r="N315" s="102"/>
    </row>
    <row r="316" spans="14:22" x14ac:dyDescent="0.2">
      <c r="N316" s="102"/>
    </row>
    <row r="317" spans="14:22" x14ac:dyDescent="0.2">
      <c r="N317" s="102"/>
    </row>
    <row r="318" spans="14:22" x14ac:dyDescent="0.2">
      <c r="N318" s="102"/>
    </row>
    <row r="319" spans="14:22" x14ac:dyDescent="0.2">
      <c r="N319" s="102"/>
    </row>
    <row r="320" spans="14:22" x14ac:dyDescent="0.2">
      <c r="N320" s="102"/>
    </row>
    <row r="321" spans="14:14" x14ac:dyDescent="0.2">
      <c r="N321" s="102"/>
    </row>
    <row r="322" spans="14:14" x14ac:dyDescent="0.2">
      <c r="N322" s="102"/>
    </row>
    <row r="323" spans="14:14" x14ac:dyDescent="0.2">
      <c r="N323" s="102"/>
    </row>
    <row r="324" spans="14:14" x14ac:dyDescent="0.2">
      <c r="N324" s="102"/>
    </row>
    <row r="325" spans="14:14" x14ac:dyDescent="0.2">
      <c r="N325" s="102"/>
    </row>
    <row r="326" spans="14:14" x14ac:dyDescent="0.2">
      <c r="N326" s="102"/>
    </row>
    <row r="327" spans="14:14" x14ac:dyDescent="0.2">
      <c r="N327" s="102"/>
    </row>
    <row r="328" spans="14:14" x14ac:dyDescent="0.2">
      <c r="N328" s="102"/>
    </row>
    <row r="329" spans="14:14" x14ac:dyDescent="0.2">
      <c r="N329" s="102"/>
    </row>
    <row r="330" spans="14:14" x14ac:dyDescent="0.2">
      <c r="N330" s="102"/>
    </row>
    <row r="331" spans="14:14" x14ac:dyDescent="0.2">
      <c r="N331" s="102"/>
    </row>
    <row r="332" spans="14:14" x14ac:dyDescent="0.2">
      <c r="N332" s="102"/>
    </row>
    <row r="333" spans="14:14" x14ac:dyDescent="0.2">
      <c r="N333" s="102"/>
    </row>
    <row r="334" spans="14:14" x14ac:dyDescent="0.2">
      <c r="N334" s="102"/>
    </row>
    <row r="335" spans="14:14" x14ac:dyDescent="0.2">
      <c r="N335" s="102"/>
    </row>
    <row r="336" spans="14:14" x14ac:dyDescent="0.2">
      <c r="N336" s="102"/>
    </row>
    <row r="337" spans="14:14" x14ac:dyDescent="0.2">
      <c r="N337" s="102"/>
    </row>
    <row r="338" spans="14:14" x14ac:dyDescent="0.2">
      <c r="N338" s="102"/>
    </row>
    <row r="339" spans="14:14" x14ac:dyDescent="0.2">
      <c r="N339" s="102"/>
    </row>
    <row r="340" spans="14:14" x14ac:dyDescent="0.2">
      <c r="N340" s="102"/>
    </row>
    <row r="341" spans="14:14" x14ac:dyDescent="0.2">
      <c r="N341" s="102"/>
    </row>
    <row r="342" spans="14:14" x14ac:dyDescent="0.2">
      <c r="N342" s="102"/>
    </row>
    <row r="343" spans="14:14" x14ac:dyDescent="0.2">
      <c r="N343" s="102"/>
    </row>
    <row r="344" spans="14:14" x14ac:dyDescent="0.2">
      <c r="N344" s="102"/>
    </row>
    <row r="345" spans="14:14" x14ac:dyDescent="0.2">
      <c r="N345" s="102"/>
    </row>
    <row r="346" spans="14:14" x14ac:dyDescent="0.2">
      <c r="N346" s="102"/>
    </row>
    <row r="347" spans="14:14" x14ac:dyDescent="0.2">
      <c r="N347" s="102"/>
    </row>
    <row r="348" spans="14:14" x14ac:dyDescent="0.2">
      <c r="N348" s="102"/>
    </row>
    <row r="349" spans="14:14" x14ac:dyDescent="0.2">
      <c r="N349" s="102"/>
    </row>
    <row r="350" spans="14:14" x14ac:dyDescent="0.2">
      <c r="N350" s="102"/>
    </row>
    <row r="351" spans="14:14" x14ac:dyDescent="0.2">
      <c r="N351" s="102"/>
    </row>
    <row r="352" spans="14:14" x14ac:dyDescent="0.2">
      <c r="N352" s="102"/>
    </row>
    <row r="353" spans="14:14" x14ac:dyDescent="0.2">
      <c r="N353" s="102"/>
    </row>
    <row r="354" spans="14:14" x14ac:dyDescent="0.2">
      <c r="N354" s="102"/>
    </row>
    <row r="355" spans="14:14" x14ac:dyDescent="0.2">
      <c r="N355" s="102"/>
    </row>
    <row r="356" spans="14:14" x14ac:dyDescent="0.2">
      <c r="N356" s="102"/>
    </row>
    <row r="357" spans="14:14" x14ac:dyDescent="0.2">
      <c r="N357" s="102"/>
    </row>
    <row r="358" spans="14:14" x14ac:dyDescent="0.2">
      <c r="N358" s="102"/>
    </row>
    <row r="359" spans="14:14" x14ac:dyDescent="0.2">
      <c r="N359" s="102"/>
    </row>
    <row r="360" spans="14:14" x14ac:dyDescent="0.2">
      <c r="N360" s="102"/>
    </row>
    <row r="361" spans="14:14" x14ac:dyDescent="0.2">
      <c r="N361" s="102"/>
    </row>
    <row r="362" spans="14:14" x14ac:dyDescent="0.2">
      <c r="N362" s="102"/>
    </row>
    <row r="363" spans="14:14" x14ac:dyDescent="0.2">
      <c r="N363" s="102"/>
    </row>
    <row r="364" spans="14:14" x14ac:dyDescent="0.2">
      <c r="N364" s="102"/>
    </row>
    <row r="365" spans="14:14" x14ac:dyDescent="0.2">
      <c r="N365" s="102"/>
    </row>
    <row r="366" spans="14:14" x14ac:dyDescent="0.2">
      <c r="N366" s="102"/>
    </row>
    <row r="367" spans="14:14" x14ac:dyDescent="0.2">
      <c r="N367" s="102"/>
    </row>
    <row r="368" spans="14:14" x14ac:dyDescent="0.2">
      <c r="N368" s="102"/>
    </row>
    <row r="369" spans="14:14" x14ac:dyDescent="0.2">
      <c r="N369" s="102"/>
    </row>
    <row r="370" spans="14:14" x14ac:dyDescent="0.2">
      <c r="N370" s="102"/>
    </row>
    <row r="371" spans="14:14" x14ac:dyDescent="0.2">
      <c r="N371" s="102"/>
    </row>
    <row r="372" spans="14:14" x14ac:dyDescent="0.2">
      <c r="N372" s="102"/>
    </row>
    <row r="373" spans="14:14" x14ac:dyDescent="0.2">
      <c r="N373" s="102"/>
    </row>
    <row r="374" spans="14:14" x14ac:dyDescent="0.2">
      <c r="N374" s="102"/>
    </row>
    <row r="375" spans="14:14" x14ac:dyDescent="0.2">
      <c r="N375" s="102"/>
    </row>
    <row r="376" spans="14:14" x14ac:dyDescent="0.2">
      <c r="N376" s="102"/>
    </row>
    <row r="377" spans="14:14" x14ac:dyDescent="0.2">
      <c r="N377" s="102"/>
    </row>
    <row r="378" spans="14:14" x14ac:dyDescent="0.2">
      <c r="N378" s="102"/>
    </row>
    <row r="379" spans="14:14" x14ac:dyDescent="0.2">
      <c r="N379" s="102"/>
    </row>
    <row r="380" spans="14:14" x14ac:dyDescent="0.2">
      <c r="N380" s="102"/>
    </row>
    <row r="381" spans="14:14" x14ac:dyDescent="0.2">
      <c r="N381" s="102"/>
    </row>
    <row r="382" spans="14:14" x14ac:dyDescent="0.2">
      <c r="N382" s="102"/>
    </row>
    <row r="383" spans="14:14" x14ac:dyDescent="0.2">
      <c r="N383" s="102"/>
    </row>
    <row r="384" spans="14:14" x14ac:dyDescent="0.2">
      <c r="N384" s="102"/>
    </row>
    <row r="385" spans="14:14" x14ac:dyDescent="0.2">
      <c r="N385" s="102"/>
    </row>
    <row r="386" spans="14:14" x14ac:dyDescent="0.2">
      <c r="N386" s="102"/>
    </row>
    <row r="387" spans="14:14" x14ac:dyDescent="0.2">
      <c r="N387" s="102"/>
    </row>
    <row r="388" spans="14:14" x14ac:dyDescent="0.2">
      <c r="N388" s="102"/>
    </row>
    <row r="389" spans="14:14" x14ac:dyDescent="0.2">
      <c r="N389" s="102"/>
    </row>
    <row r="390" spans="14:14" x14ac:dyDescent="0.2">
      <c r="N390" s="102"/>
    </row>
    <row r="391" spans="14:14" x14ac:dyDescent="0.2">
      <c r="N391" s="102"/>
    </row>
    <row r="392" spans="14:14" x14ac:dyDescent="0.2">
      <c r="N392" s="102"/>
    </row>
    <row r="393" spans="14:14" x14ac:dyDescent="0.2">
      <c r="N393" s="102"/>
    </row>
    <row r="394" spans="14:14" x14ac:dyDescent="0.2">
      <c r="N394" s="102"/>
    </row>
    <row r="395" spans="14:14" x14ac:dyDescent="0.2">
      <c r="N395" s="102"/>
    </row>
    <row r="396" spans="14:14" x14ac:dyDescent="0.2">
      <c r="N396" s="102"/>
    </row>
    <row r="397" spans="14:14" x14ac:dyDescent="0.2">
      <c r="N397" s="102"/>
    </row>
    <row r="398" spans="14:14" x14ac:dyDescent="0.2">
      <c r="N398" s="102"/>
    </row>
    <row r="399" spans="14:14" x14ac:dyDescent="0.2">
      <c r="N399" s="102"/>
    </row>
    <row r="400" spans="14:14" x14ac:dyDescent="0.2">
      <c r="N400" s="102"/>
    </row>
    <row r="401" spans="14:14" x14ac:dyDescent="0.2">
      <c r="N401" s="102"/>
    </row>
    <row r="402" spans="14:14" x14ac:dyDescent="0.2">
      <c r="N402" s="102"/>
    </row>
    <row r="403" spans="14:14" x14ac:dyDescent="0.2">
      <c r="N403" s="102"/>
    </row>
    <row r="404" spans="14:14" x14ac:dyDescent="0.2">
      <c r="N404" s="102"/>
    </row>
    <row r="405" spans="14:14" x14ac:dyDescent="0.2">
      <c r="N405" s="102"/>
    </row>
    <row r="406" spans="14:14" x14ac:dyDescent="0.2">
      <c r="N406" s="102"/>
    </row>
    <row r="407" spans="14:14" x14ac:dyDescent="0.2">
      <c r="N407" s="102"/>
    </row>
    <row r="408" spans="14:14" x14ac:dyDescent="0.2">
      <c r="N408" s="102"/>
    </row>
    <row r="409" spans="14:14" x14ac:dyDescent="0.2">
      <c r="N409" s="102"/>
    </row>
    <row r="410" spans="14:14" x14ac:dyDescent="0.2">
      <c r="N410" s="102"/>
    </row>
    <row r="411" spans="14:14" x14ac:dyDescent="0.2">
      <c r="N411" s="102"/>
    </row>
    <row r="412" spans="14:14" x14ac:dyDescent="0.2">
      <c r="N412" s="102"/>
    </row>
    <row r="413" spans="14:14" x14ac:dyDescent="0.2">
      <c r="N413" s="102"/>
    </row>
    <row r="414" spans="14:14" x14ac:dyDescent="0.2">
      <c r="N414" s="102"/>
    </row>
    <row r="415" spans="14:14" x14ac:dyDescent="0.2">
      <c r="N415" s="102"/>
    </row>
    <row r="416" spans="14:14" x14ac:dyDescent="0.2">
      <c r="N416" s="102"/>
    </row>
    <row r="417" spans="14:14" x14ac:dyDescent="0.2">
      <c r="N417" s="102"/>
    </row>
    <row r="418" spans="14:14" x14ac:dyDescent="0.2">
      <c r="N418" s="102"/>
    </row>
    <row r="419" spans="14:14" x14ac:dyDescent="0.2">
      <c r="N419" s="102"/>
    </row>
    <row r="420" spans="14:14" x14ac:dyDescent="0.2">
      <c r="N420" s="102"/>
    </row>
    <row r="421" spans="14:14" x14ac:dyDescent="0.2">
      <c r="N421" s="102"/>
    </row>
    <row r="422" spans="14:14" x14ac:dyDescent="0.2">
      <c r="N422" s="102"/>
    </row>
    <row r="423" spans="14:14" x14ac:dyDescent="0.2">
      <c r="N423" s="102"/>
    </row>
    <row r="424" spans="14:14" x14ac:dyDescent="0.2">
      <c r="N424" s="102"/>
    </row>
    <row r="425" spans="14:14" x14ac:dyDescent="0.2">
      <c r="N425" s="102"/>
    </row>
    <row r="426" spans="14:14" x14ac:dyDescent="0.2">
      <c r="N426" s="102"/>
    </row>
    <row r="427" spans="14:14" x14ac:dyDescent="0.2">
      <c r="N427" s="102"/>
    </row>
    <row r="428" spans="14:14" x14ac:dyDescent="0.2">
      <c r="N428" s="102"/>
    </row>
    <row r="429" spans="14:14" x14ac:dyDescent="0.2">
      <c r="N429" s="102"/>
    </row>
    <row r="430" spans="14:14" x14ac:dyDescent="0.2">
      <c r="N430" s="102"/>
    </row>
    <row r="431" spans="14:14" x14ac:dyDescent="0.2">
      <c r="N431" s="102"/>
    </row>
    <row r="432" spans="14:14" x14ac:dyDescent="0.2">
      <c r="N432" s="102"/>
    </row>
    <row r="433" spans="14:14" x14ac:dyDescent="0.2">
      <c r="N433" s="102"/>
    </row>
    <row r="434" spans="14:14" x14ac:dyDescent="0.2">
      <c r="N434" s="102"/>
    </row>
    <row r="435" spans="14:14" x14ac:dyDescent="0.2">
      <c r="N435" s="102"/>
    </row>
    <row r="436" spans="14:14" x14ac:dyDescent="0.2">
      <c r="N436" s="102"/>
    </row>
    <row r="437" spans="14:14" x14ac:dyDescent="0.2">
      <c r="N437" s="102"/>
    </row>
    <row r="438" spans="14:14" x14ac:dyDescent="0.2">
      <c r="N438" s="102"/>
    </row>
    <row r="439" spans="14:14" x14ac:dyDescent="0.2">
      <c r="N439" s="102"/>
    </row>
    <row r="440" spans="14:14" x14ac:dyDescent="0.2">
      <c r="N440" s="102"/>
    </row>
    <row r="441" spans="14:14" x14ac:dyDescent="0.2">
      <c r="N441" s="102"/>
    </row>
    <row r="442" spans="14:14" x14ac:dyDescent="0.2">
      <c r="N442" s="102"/>
    </row>
    <row r="443" spans="14:14" x14ac:dyDescent="0.2">
      <c r="N443" s="102"/>
    </row>
    <row r="444" spans="14:14" x14ac:dyDescent="0.2">
      <c r="N444" s="102"/>
    </row>
    <row r="445" spans="14:14" x14ac:dyDescent="0.2">
      <c r="N445" s="102"/>
    </row>
    <row r="446" spans="14:14" x14ac:dyDescent="0.2">
      <c r="N446" s="102"/>
    </row>
    <row r="447" spans="14:14" x14ac:dyDescent="0.2">
      <c r="N447" s="102"/>
    </row>
    <row r="448" spans="14:14" x14ac:dyDescent="0.2">
      <c r="N448" s="102"/>
    </row>
    <row r="449" spans="14:14" x14ac:dyDescent="0.2">
      <c r="N449" s="102"/>
    </row>
    <row r="450" spans="14:14" x14ac:dyDescent="0.2">
      <c r="N450" s="102"/>
    </row>
    <row r="451" spans="14:14" x14ac:dyDescent="0.2">
      <c r="N451" s="102"/>
    </row>
    <row r="452" spans="14:14" x14ac:dyDescent="0.2">
      <c r="N452" s="102"/>
    </row>
    <row r="453" spans="14:14" x14ac:dyDescent="0.2">
      <c r="N453" s="102"/>
    </row>
    <row r="454" spans="14:14" x14ac:dyDescent="0.2">
      <c r="N454" s="102"/>
    </row>
    <row r="455" spans="14:14" x14ac:dyDescent="0.2">
      <c r="N455" s="102"/>
    </row>
    <row r="456" spans="14:14" x14ac:dyDescent="0.2">
      <c r="N456" s="102"/>
    </row>
    <row r="457" spans="14:14" x14ac:dyDescent="0.2">
      <c r="N457" s="102"/>
    </row>
    <row r="458" spans="14:14" x14ac:dyDescent="0.2">
      <c r="N458" s="102"/>
    </row>
    <row r="459" spans="14:14" x14ac:dyDescent="0.2">
      <c r="N459" s="102"/>
    </row>
    <row r="460" spans="14:14" x14ac:dyDescent="0.2">
      <c r="N460" s="102"/>
    </row>
    <row r="461" spans="14:14" x14ac:dyDescent="0.2">
      <c r="N461" s="102"/>
    </row>
    <row r="462" spans="14:14" x14ac:dyDescent="0.2">
      <c r="N462" s="102"/>
    </row>
    <row r="463" spans="14:14" x14ac:dyDescent="0.2">
      <c r="N463" s="102"/>
    </row>
    <row r="464" spans="14:14" x14ac:dyDescent="0.2">
      <c r="N464" s="102"/>
    </row>
    <row r="465" spans="14:14" x14ac:dyDescent="0.2">
      <c r="N465" s="102"/>
    </row>
    <row r="466" spans="14:14" x14ac:dyDescent="0.2">
      <c r="N466" s="102"/>
    </row>
    <row r="467" spans="14:14" x14ac:dyDescent="0.2">
      <c r="N467" s="102"/>
    </row>
    <row r="468" spans="14:14" x14ac:dyDescent="0.2">
      <c r="N468" s="102"/>
    </row>
    <row r="469" spans="14:14" x14ac:dyDescent="0.2">
      <c r="N469" s="102"/>
    </row>
    <row r="470" spans="14:14" x14ac:dyDescent="0.2">
      <c r="N470" s="102"/>
    </row>
    <row r="471" spans="14:14" x14ac:dyDescent="0.2">
      <c r="N471" s="102"/>
    </row>
    <row r="472" spans="14:14" x14ac:dyDescent="0.2">
      <c r="N472" s="102"/>
    </row>
    <row r="473" spans="14:14" x14ac:dyDescent="0.2">
      <c r="N473" s="102"/>
    </row>
    <row r="474" spans="14:14" x14ac:dyDescent="0.2">
      <c r="N474" s="102"/>
    </row>
    <row r="475" spans="14:14" x14ac:dyDescent="0.2">
      <c r="N475" s="102"/>
    </row>
    <row r="476" spans="14:14" x14ac:dyDescent="0.2">
      <c r="N476" s="102"/>
    </row>
    <row r="477" spans="14:14" x14ac:dyDescent="0.2">
      <c r="N477" s="102"/>
    </row>
    <row r="478" spans="14:14" x14ac:dyDescent="0.2">
      <c r="N478" s="102"/>
    </row>
    <row r="479" spans="14:14" x14ac:dyDescent="0.2">
      <c r="N479" s="102"/>
    </row>
    <row r="480" spans="14:14" x14ac:dyDescent="0.2">
      <c r="N480" s="102"/>
    </row>
    <row r="481" spans="14:14" x14ac:dyDescent="0.2">
      <c r="N481" s="102"/>
    </row>
    <row r="482" spans="14:14" x14ac:dyDescent="0.2">
      <c r="N482" s="102"/>
    </row>
    <row r="483" spans="14:14" x14ac:dyDescent="0.2">
      <c r="N483" s="102"/>
    </row>
    <row r="484" spans="14:14" x14ac:dyDescent="0.2">
      <c r="N484" s="102"/>
    </row>
    <row r="485" spans="14:14" x14ac:dyDescent="0.2">
      <c r="N485" s="102"/>
    </row>
    <row r="486" spans="14:14" x14ac:dyDescent="0.2">
      <c r="N486" s="102"/>
    </row>
    <row r="487" spans="14:14" x14ac:dyDescent="0.2">
      <c r="N487" s="102"/>
    </row>
    <row r="488" spans="14:14" x14ac:dyDescent="0.2">
      <c r="N488" s="102"/>
    </row>
    <row r="489" spans="14:14" x14ac:dyDescent="0.2">
      <c r="N489" s="102"/>
    </row>
    <row r="490" spans="14:14" x14ac:dyDescent="0.2">
      <c r="N490" s="102"/>
    </row>
    <row r="491" spans="14:14" x14ac:dyDescent="0.2">
      <c r="N491" s="102"/>
    </row>
    <row r="492" spans="14:14" x14ac:dyDescent="0.2">
      <c r="N492" s="102"/>
    </row>
    <row r="493" spans="14:14" x14ac:dyDescent="0.2">
      <c r="N493" s="102"/>
    </row>
    <row r="494" spans="14:14" x14ac:dyDescent="0.2">
      <c r="N494" s="102"/>
    </row>
    <row r="495" spans="14:14" x14ac:dyDescent="0.2">
      <c r="N495" s="102"/>
    </row>
    <row r="496" spans="14:14" x14ac:dyDescent="0.2">
      <c r="N496" s="102"/>
    </row>
    <row r="497" spans="14:14" x14ac:dyDescent="0.2">
      <c r="N497" s="102"/>
    </row>
    <row r="498" spans="14:14" x14ac:dyDescent="0.2">
      <c r="N498" s="102"/>
    </row>
    <row r="499" spans="14:14" x14ac:dyDescent="0.2">
      <c r="N499" s="102"/>
    </row>
    <row r="500" spans="14:14" x14ac:dyDescent="0.2">
      <c r="N500" s="102"/>
    </row>
    <row r="501" spans="14:14" x14ac:dyDescent="0.2">
      <c r="N501" s="102"/>
    </row>
    <row r="502" spans="14:14" x14ac:dyDescent="0.2">
      <c r="N502" s="102"/>
    </row>
    <row r="503" spans="14:14" x14ac:dyDescent="0.2">
      <c r="N503" s="102"/>
    </row>
    <row r="504" spans="14:14" x14ac:dyDescent="0.2">
      <c r="N504" s="102"/>
    </row>
    <row r="505" spans="14:14" x14ac:dyDescent="0.2">
      <c r="N505" s="102"/>
    </row>
    <row r="506" spans="14:14" x14ac:dyDescent="0.2">
      <c r="N506" s="102"/>
    </row>
    <row r="507" spans="14:14" x14ac:dyDescent="0.2">
      <c r="N507" s="102"/>
    </row>
    <row r="508" spans="14:14" x14ac:dyDescent="0.2">
      <c r="N508" s="102"/>
    </row>
    <row r="509" spans="14:14" x14ac:dyDescent="0.2">
      <c r="N509" s="102"/>
    </row>
    <row r="510" spans="14:14" x14ac:dyDescent="0.2">
      <c r="N510" s="102"/>
    </row>
    <row r="511" spans="14:14" x14ac:dyDescent="0.2">
      <c r="N511" s="102"/>
    </row>
    <row r="512" spans="14:14" x14ac:dyDescent="0.2">
      <c r="N512" s="102"/>
    </row>
    <row r="513" spans="14:14" x14ac:dyDescent="0.2">
      <c r="N513" s="102"/>
    </row>
    <row r="514" spans="14:14" x14ac:dyDescent="0.2">
      <c r="N514" s="102"/>
    </row>
    <row r="515" spans="14:14" x14ac:dyDescent="0.2">
      <c r="N515" s="102"/>
    </row>
    <row r="516" spans="14:14" x14ac:dyDescent="0.2">
      <c r="N516" s="102"/>
    </row>
    <row r="517" spans="14:14" x14ac:dyDescent="0.2">
      <c r="N517" s="102"/>
    </row>
    <row r="518" spans="14:14" x14ac:dyDescent="0.2">
      <c r="N518" s="102"/>
    </row>
    <row r="519" spans="14:14" x14ac:dyDescent="0.2">
      <c r="N519" s="102"/>
    </row>
    <row r="520" spans="14:14" x14ac:dyDescent="0.2">
      <c r="N520" s="102"/>
    </row>
    <row r="521" spans="14:14" x14ac:dyDescent="0.2">
      <c r="N521" s="102"/>
    </row>
    <row r="522" spans="14:14" x14ac:dyDescent="0.2">
      <c r="N522" s="102"/>
    </row>
    <row r="523" spans="14:14" x14ac:dyDescent="0.2">
      <c r="N523" s="102"/>
    </row>
    <row r="524" spans="14:14" x14ac:dyDescent="0.2">
      <c r="N524" s="102"/>
    </row>
    <row r="525" spans="14:14" x14ac:dyDescent="0.2">
      <c r="N525" s="102"/>
    </row>
    <row r="526" spans="14:14" x14ac:dyDescent="0.2">
      <c r="N526" s="102"/>
    </row>
    <row r="527" spans="14:14" x14ac:dyDescent="0.2">
      <c r="N527" s="102"/>
    </row>
    <row r="528" spans="14:14" x14ac:dyDescent="0.2">
      <c r="N528" s="102"/>
    </row>
    <row r="529" spans="14:14" x14ac:dyDescent="0.2">
      <c r="N529" s="102"/>
    </row>
    <row r="530" spans="14:14" x14ac:dyDescent="0.2">
      <c r="N530" s="102"/>
    </row>
    <row r="531" spans="14:14" x14ac:dyDescent="0.2">
      <c r="N531" s="102"/>
    </row>
    <row r="532" spans="14:14" x14ac:dyDescent="0.2">
      <c r="N532" s="102"/>
    </row>
    <row r="533" spans="14:14" x14ac:dyDescent="0.2">
      <c r="N533" s="102"/>
    </row>
    <row r="534" spans="14:14" x14ac:dyDescent="0.2">
      <c r="N534" s="102"/>
    </row>
    <row r="535" spans="14:14" x14ac:dyDescent="0.2">
      <c r="N535" s="102"/>
    </row>
    <row r="536" spans="14:14" x14ac:dyDescent="0.2">
      <c r="N536" s="102"/>
    </row>
    <row r="537" spans="14:14" x14ac:dyDescent="0.2">
      <c r="N537" s="102"/>
    </row>
    <row r="538" spans="14:14" x14ac:dyDescent="0.2">
      <c r="N538" s="102"/>
    </row>
    <row r="539" spans="14:14" x14ac:dyDescent="0.2">
      <c r="N539" s="102"/>
    </row>
    <row r="540" spans="14:14" x14ac:dyDescent="0.2">
      <c r="N540" s="102"/>
    </row>
    <row r="541" spans="14:14" x14ac:dyDescent="0.2">
      <c r="N541" s="102"/>
    </row>
    <row r="542" spans="14:14" x14ac:dyDescent="0.2">
      <c r="N542" s="102"/>
    </row>
    <row r="543" spans="14:14" x14ac:dyDescent="0.2">
      <c r="N543" s="102"/>
    </row>
    <row r="544" spans="14:14" x14ac:dyDescent="0.2">
      <c r="N544" s="102"/>
    </row>
    <row r="545" spans="14:14" x14ac:dyDescent="0.2">
      <c r="N545" s="102"/>
    </row>
    <row r="546" spans="14:14" x14ac:dyDescent="0.2">
      <c r="N546" s="102"/>
    </row>
    <row r="547" spans="14:14" x14ac:dyDescent="0.2">
      <c r="N547" s="102"/>
    </row>
    <row r="548" spans="14:14" x14ac:dyDescent="0.2">
      <c r="N548" s="102"/>
    </row>
    <row r="549" spans="14:14" x14ac:dyDescent="0.2">
      <c r="N549" s="102"/>
    </row>
    <row r="550" spans="14:14" x14ac:dyDescent="0.2">
      <c r="N550" s="102"/>
    </row>
    <row r="551" spans="14:14" x14ac:dyDescent="0.2">
      <c r="N551" s="102"/>
    </row>
    <row r="552" spans="14:14" x14ac:dyDescent="0.2">
      <c r="N552" s="102"/>
    </row>
    <row r="553" spans="14:14" x14ac:dyDescent="0.2">
      <c r="N553" s="102"/>
    </row>
    <row r="554" spans="14:14" x14ac:dyDescent="0.2">
      <c r="N554" s="102"/>
    </row>
    <row r="555" spans="14:14" x14ac:dyDescent="0.2">
      <c r="N555" s="102"/>
    </row>
    <row r="556" spans="14:14" x14ac:dyDescent="0.2">
      <c r="N556" s="102"/>
    </row>
    <row r="557" spans="14:14" x14ac:dyDescent="0.2">
      <c r="N557" s="102"/>
    </row>
    <row r="558" spans="14:14" x14ac:dyDescent="0.2">
      <c r="N558" s="102"/>
    </row>
    <row r="559" spans="14:14" x14ac:dyDescent="0.2">
      <c r="N559" s="102"/>
    </row>
    <row r="560" spans="14:14" x14ac:dyDescent="0.2">
      <c r="N560" s="102"/>
    </row>
    <row r="561" spans="14:14" x14ac:dyDescent="0.2">
      <c r="N561" s="102"/>
    </row>
    <row r="562" spans="14:14" x14ac:dyDescent="0.2">
      <c r="N562" s="102"/>
    </row>
    <row r="563" spans="14:14" x14ac:dyDescent="0.2">
      <c r="N563" s="102"/>
    </row>
    <row r="564" spans="14:14" x14ac:dyDescent="0.2">
      <c r="N564" s="102"/>
    </row>
    <row r="565" spans="14:14" x14ac:dyDescent="0.2">
      <c r="N565" s="102"/>
    </row>
    <row r="566" spans="14:14" x14ac:dyDescent="0.2">
      <c r="N566" s="102"/>
    </row>
    <row r="567" spans="14:14" x14ac:dyDescent="0.2">
      <c r="N567" s="102"/>
    </row>
    <row r="568" spans="14:14" x14ac:dyDescent="0.2">
      <c r="N568" s="102"/>
    </row>
    <row r="569" spans="14:14" x14ac:dyDescent="0.2">
      <c r="N569" s="102"/>
    </row>
    <row r="570" spans="14:14" x14ac:dyDescent="0.2">
      <c r="N570" s="102"/>
    </row>
    <row r="571" spans="14:14" x14ac:dyDescent="0.2">
      <c r="N571" s="102"/>
    </row>
    <row r="572" spans="14:14" x14ac:dyDescent="0.2">
      <c r="N572" s="102"/>
    </row>
    <row r="573" spans="14:14" x14ac:dyDescent="0.2">
      <c r="N573" s="102"/>
    </row>
    <row r="574" spans="14:14" x14ac:dyDescent="0.2">
      <c r="N574" s="102"/>
    </row>
    <row r="575" spans="14:14" x14ac:dyDescent="0.2">
      <c r="N575" s="102"/>
    </row>
    <row r="576" spans="14:14" x14ac:dyDescent="0.2">
      <c r="N576" s="102"/>
    </row>
    <row r="577" spans="14:14" x14ac:dyDescent="0.2">
      <c r="N577" s="102"/>
    </row>
    <row r="578" spans="14:14" x14ac:dyDescent="0.2">
      <c r="N578" s="102"/>
    </row>
    <row r="579" spans="14:14" x14ac:dyDescent="0.2">
      <c r="N579" s="102"/>
    </row>
    <row r="580" spans="14:14" x14ac:dyDescent="0.2">
      <c r="N580" s="102"/>
    </row>
    <row r="581" spans="14:14" x14ac:dyDescent="0.2">
      <c r="N581" s="102"/>
    </row>
    <row r="582" spans="14:14" x14ac:dyDescent="0.2">
      <c r="N582" s="102"/>
    </row>
    <row r="583" spans="14:14" x14ac:dyDescent="0.2">
      <c r="N583" s="102"/>
    </row>
    <row r="584" spans="14:14" x14ac:dyDescent="0.2">
      <c r="N584" s="102"/>
    </row>
    <row r="585" spans="14:14" x14ac:dyDescent="0.2">
      <c r="N585" s="102"/>
    </row>
    <row r="586" spans="14:14" x14ac:dyDescent="0.2">
      <c r="N586" s="102"/>
    </row>
    <row r="587" spans="14:14" x14ac:dyDescent="0.2">
      <c r="N587" s="102"/>
    </row>
    <row r="588" spans="14:14" x14ac:dyDescent="0.2">
      <c r="N588" s="102"/>
    </row>
    <row r="589" spans="14:14" x14ac:dyDescent="0.2">
      <c r="N589" s="102"/>
    </row>
    <row r="590" spans="14:14" x14ac:dyDescent="0.2">
      <c r="N590" s="102"/>
    </row>
    <row r="591" spans="14:14" x14ac:dyDescent="0.2">
      <c r="N591" s="102"/>
    </row>
    <row r="592" spans="14:14" x14ac:dyDescent="0.2">
      <c r="N592" s="102"/>
    </row>
    <row r="593" spans="14:14" x14ac:dyDescent="0.2">
      <c r="N593" s="102"/>
    </row>
    <row r="594" spans="14:14" x14ac:dyDescent="0.2">
      <c r="N594" s="102"/>
    </row>
    <row r="595" spans="14:14" x14ac:dyDescent="0.2">
      <c r="N595" s="102"/>
    </row>
    <row r="596" spans="14:14" x14ac:dyDescent="0.2">
      <c r="N596" s="102"/>
    </row>
    <row r="597" spans="14:14" x14ac:dyDescent="0.2">
      <c r="N597" s="102"/>
    </row>
    <row r="598" spans="14:14" x14ac:dyDescent="0.2">
      <c r="N598" s="102"/>
    </row>
    <row r="599" spans="14:14" x14ac:dyDescent="0.2">
      <c r="N599" s="102"/>
    </row>
    <row r="600" spans="14:14" x14ac:dyDescent="0.2">
      <c r="N600" s="102"/>
    </row>
    <row r="601" spans="14:14" x14ac:dyDescent="0.2">
      <c r="N601" s="102"/>
    </row>
    <row r="602" spans="14:14" x14ac:dyDescent="0.2">
      <c r="N602" s="102"/>
    </row>
    <row r="603" spans="14:14" x14ac:dyDescent="0.2">
      <c r="N603" s="102"/>
    </row>
    <row r="604" spans="14:14" x14ac:dyDescent="0.2">
      <c r="N604" s="102"/>
    </row>
    <row r="605" spans="14:14" x14ac:dyDescent="0.2">
      <c r="N605" s="102"/>
    </row>
    <row r="606" spans="14:14" x14ac:dyDescent="0.2">
      <c r="N606" s="102"/>
    </row>
    <row r="607" spans="14:14" x14ac:dyDescent="0.2">
      <c r="N607" s="102"/>
    </row>
    <row r="608" spans="14:14" x14ac:dyDescent="0.2">
      <c r="N608" s="102"/>
    </row>
    <row r="609" spans="14:14" x14ac:dyDescent="0.2">
      <c r="N609" s="102"/>
    </row>
    <row r="610" spans="14:14" x14ac:dyDescent="0.2">
      <c r="N610" s="102"/>
    </row>
    <row r="611" spans="14:14" x14ac:dyDescent="0.2">
      <c r="N611" s="102"/>
    </row>
    <row r="612" spans="14:14" x14ac:dyDescent="0.2">
      <c r="N612" s="102"/>
    </row>
    <row r="613" spans="14:14" x14ac:dyDescent="0.2">
      <c r="N613" s="102"/>
    </row>
    <row r="614" spans="14:14" x14ac:dyDescent="0.2">
      <c r="N614" s="102"/>
    </row>
    <row r="615" spans="14:14" x14ac:dyDescent="0.2">
      <c r="N615" s="102"/>
    </row>
    <row r="616" spans="14:14" x14ac:dyDescent="0.2">
      <c r="N616" s="102"/>
    </row>
    <row r="617" spans="14:14" x14ac:dyDescent="0.2">
      <c r="N617" s="102"/>
    </row>
    <row r="618" spans="14:14" x14ac:dyDescent="0.2">
      <c r="N618" s="102"/>
    </row>
    <row r="619" spans="14:14" x14ac:dyDescent="0.2">
      <c r="N619" s="102"/>
    </row>
    <row r="620" spans="14:14" x14ac:dyDescent="0.2">
      <c r="N620" s="102"/>
    </row>
    <row r="621" spans="14:14" x14ac:dyDescent="0.2">
      <c r="N621" s="102"/>
    </row>
    <row r="622" spans="14:14" x14ac:dyDescent="0.2">
      <c r="N622" s="102"/>
    </row>
    <row r="623" spans="14:14" x14ac:dyDescent="0.2">
      <c r="N623" s="102"/>
    </row>
    <row r="624" spans="14:14" x14ac:dyDescent="0.2">
      <c r="N624" s="102"/>
    </row>
    <row r="625" spans="14:14" x14ac:dyDescent="0.2">
      <c r="N625" s="102"/>
    </row>
    <row r="626" spans="14:14" x14ac:dyDescent="0.2">
      <c r="N626" s="102"/>
    </row>
    <row r="627" spans="14:14" x14ac:dyDescent="0.2">
      <c r="N627" s="102"/>
    </row>
    <row r="628" spans="14:14" x14ac:dyDescent="0.2">
      <c r="N628" s="102"/>
    </row>
    <row r="629" spans="14:14" x14ac:dyDescent="0.2">
      <c r="N629" s="102"/>
    </row>
    <row r="630" spans="14:14" x14ac:dyDescent="0.2">
      <c r="N630" s="102"/>
    </row>
    <row r="631" spans="14:14" x14ac:dyDescent="0.2">
      <c r="N631" s="102"/>
    </row>
    <row r="632" spans="14:14" x14ac:dyDescent="0.2">
      <c r="N632" s="102"/>
    </row>
    <row r="633" spans="14:14" x14ac:dyDescent="0.2">
      <c r="N633" s="102"/>
    </row>
    <row r="634" spans="14:14" x14ac:dyDescent="0.2">
      <c r="N634" s="102"/>
    </row>
    <row r="635" spans="14:14" x14ac:dyDescent="0.2">
      <c r="N635" s="102"/>
    </row>
    <row r="636" spans="14:14" x14ac:dyDescent="0.2">
      <c r="N636" s="102"/>
    </row>
    <row r="637" spans="14:14" x14ac:dyDescent="0.2">
      <c r="N637" s="102"/>
    </row>
    <row r="638" spans="14:14" x14ac:dyDescent="0.2">
      <c r="N638" s="102"/>
    </row>
    <row r="639" spans="14:14" x14ac:dyDescent="0.2">
      <c r="N639" s="102"/>
    </row>
    <row r="640" spans="14:14" x14ac:dyDescent="0.2">
      <c r="N640" s="102"/>
    </row>
    <row r="641" spans="14:14" x14ac:dyDescent="0.2">
      <c r="N641" s="102"/>
    </row>
    <row r="642" spans="14:14" x14ac:dyDescent="0.2">
      <c r="N642" s="102"/>
    </row>
    <row r="643" spans="14:14" x14ac:dyDescent="0.2">
      <c r="N643" s="102"/>
    </row>
    <row r="644" spans="14:14" x14ac:dyDescent="0.2">
      <c r="N644" s="102"/>
    </row>
    <row r="645" spans="14:14" x14ac:dyDescent="0.2">
      <c r="N645" s="102"/>
    </row>
    <row r="646" spans="14:14" x14ac:dyDescent="0.2">
      <c r="N646" s="102"/>
    </row>
    <row r="647" spans="14:14" x14ac:dyDescent="0.2">
      <c r="N647" s="102"/>
    </row>
    <row r="648" spans="14:14" x14ac:dyDescent="0.2">
      <c r="N648" s="102"/>
    </row>
    <row r="649" spans="14:14" x14ac:dyDescent="0.2">
      <c r="N649" s="102"/>
    </row>
    <row r="650" spans="14:14" x14ac:dyDescent="0.2">
      <c r="N650" s="102"/>
    </row>
    <row r="651" spans="14:14" x14ac:dyDescent="0.2">
      <c r="N651" s="102"/>
    </row>
    <row r="652" spans="14:14" x14ac:dyDescent="0.2">
      <c r="N652" s="102"/>
    </row>
    <row r="653" spans="14:14" x14ac:dyDescent="0.2">
      <c r="N653" s="102"/>
    </row>
    <row r="654" spans="14:14" x14ac:dyDescent="0.2">
      <c r="N654" s="102"/>
    </row>
    <row r="655" spans="14:14" x14ac:dyDescent="0.2">
      <c r="N655" s="102"/>
    </row>
    <row r="656" spans="14:14" x14ac:dyDescent="0.2">
      <c r="N656" s="102"/>
    </row>
    <row r="657" spans="14:14" x14ac:dyDescent="0.2">
      <c r="N657" s="102"/>
    </row>
    <row r="658" spans="14:14" x14ac:dyDescent="0.2">
      <c r="N658" s="102"/>
    </row>
    <row r="659" spans="14:14" x14ac:dyDescent="0.2">
      <c r="N659" s="102"/>
    </row>
    <row r="660" spans="14:14" x14ac:dyDescent="0.2">
      <c r="N660" s="102"/>
    </row>
    <row r="661" spans="14:14" x14ac:dyDescent="0.2">
      <c r="N661" s="102"/>
    </row>
    <row r="662" spans="14:14" x14ac:dyDescent="0.2">
      <c r="N662" s="102"/>
    </row>
    <row r="663" spans="14:14" x14ac:dyDescent="0.2">
      <c r="N663" s="102"/>
    </row>
    <row r="664" spans="14:14" x14ac:dyDescent="0.2">
      <c r="N664" s="102"/>
    </row>
    <row r="665" spans="14:14" x14ac:dyDescent="0.2">
      <c r="N665" s="102"/>
    </row>
    <row r="666" spans="14:14" x14ac:dyDescent="0.2">
      <c r="N666" s="102"/>
    </row>
    <row r="667" spans="14:14" x14ac:dyDescent="0.2">
      <c r="N667" s="102"/>
    </row>
    <row r="668" spans="14:14" x14ac:dyDescent="0.2">
      <c r="N668" s="102"/>
    </row>
    <row r="669" spans="14:14" x14ac:dyDescent="0.2">
      <c r="N669" s="102"/>
    </row>
    <row r="670" spans="14:14" x14ac:dyDescent="0.2">
      <c r="N670" s="102"/>
    </row>
    <row r="671" spans="14:14" x14ac:dyDescent="0.2">
      <c r="N671" s="102"/>
    </row>
    <row r="672" spans="14:14" x14ac:dyDescent="0.2">
      <c r="N672" s="102"/>
    </row>
    <row r="673" spans="14:14" x14ac:dyDescent="0.2">
      <c r="N673" s="102"/>
    </row>
    <row r="674" spans="14:14" x14ac:dyDescent="0.2">
      <c r="N674" s="102"/>
    </row>
    <row r="675" spans="14:14" x14ac:dyDescent="0.2">
      <c r="N675" s="102"/>
    </row>
    <row r="676" spans="14:14" x14ac:dyDescent="0.2">
      <c r="N676" s="102"/>
    </row>
    <row r="677" spans="14:14" x14ac:dyDescent="0.2">
      <c r="N677" s="102"/>
    </row>
    <row r="678" spans="14:14" x14ac:dyDescent="0.2">
      <c r="N678" s="102"/>
    </row>
    <row r="679" spans="14:14" x14ac:dyDescent="0.2">
      <c r="N679" s="102"/>
    </row>
    <row r="680" spans="14:14" x14ac:dyDescent="0.2">
      <c r="N680" s="102"/>
    </row>
    <row r="681" spans="14:14" x14ac:dyDescent="0.2">
      <c r="N681" s="102"/>
    </row>
    <row r="682" spans="14:14" x14ac:dyDescent="0.2">
      <c r="N682" s="102"/>
    </row>
    <row r="683" spans="14:14" x14ac:dyDescent="0.2">
      <c r="N683" s="102"/>
    </row>
    <row r="684" spans="14:14" x14ac:dyDescent="0.2">
      <c r="N684" s="102"/>
    </row>
    <row r="685" spans="14:14" x14ac:dyDescent="0.2">
      <c r="N685" s="102"/>
    </row>
    <row r="686" spans="14:14" x14ac:dyDescent="0.2">
      <c r="N686" s="102"/>
    </row>
    <row r="687" spans="14:14" x14ac:dyDescent="0.2">
      <c r="N687" s="102"/>
    </row>
    <row r="688" spans="14:14" x14ac:dyDescent="0.2">
      <c r="N688" s="102"/>
    </row>
    <row r="689" spans="14:14" x14ac:dyDescent="0.2">
      <c r="N689" s="102"/>
    </row>
    <row r="690" spans="14:14" x14ac:dyDescent="0.2">
      <c r="N690" s="102"/>
    </row>
    <row r="691" spans="14:14" x14ac:dyDescent="0.2">
      <c r="N691" s="102"/>
    </row>
    <row r="692" spans="14:14" x14ac:dyDescent="0.2">
      <c r="N692" s="102"/>
    </row>
    <row r="693" spans="14:14" x14ac:dyDescent="0.2">
      <c r="N693" s="102"/>
    </row>
    <row r="694" spans="14:14" x14ac:dyDescent="0.2">
      <c r="N694" s="102"/>
    </row>
    <row r="695" spans="14:14" x14ac:dyDescent="0.2">
      <c r="N695" s="102"/>
    </row>
    <row r="696" spans="14:14" x14ac:dyDescent="0.2">
      <c r="N696" s="102"/>
    </row>
    <row r="697" spans="14:14" x14ac:dyDescent="0.2">
      <c r="N697" s="102"/>
    </row>
    <row r="698" spans="14:14" x14ac:dyDescent="0.2">
      <c r="N698" s="102"/>
    </row>
    <row r="699" spans="14:14" x14ac:dyDescent="0.2">
      <c r="N699" s="102"/>
    </row>
    <row r="700" spans="14:14" x14ac:dyDescent="0.2">
      <c r="N700" s="102"/>
    </row>
    <row r="701" spans="14:14" x14ac:dyDescent="0.2">
      <c r="N701" s="102"/>
    </row>
    <row r="702" spans="14:14" x14ac:dyDescent="0.2">
      <c r="N702" s="102"/>
    </row>
    <row r="703" spans="14:14" x14ac:dyDescent="0.2">
      <c r="N703" s="102"/>
    </row>
    <row r="704" spans="14:14" x14ac:dyDescent="0.2">
      <c r="N704" s="102"/>
    </row>
    <row r="705" spans="14:14" x14ac:dyDescent="0.2">
      <c r="N705" s="102"/>
    </row>
    <row r="706" spans="14:14" x14ac:dyDescent="0.2">
      <c r="N706" s="102"/>
    </row>
    <row r="707" spans="14:14" x14ac:dyDescent="0.2">
      <c r="N707" s="102"/>
    </row>
    <row r="708" spans="14:14" x14ac:dyDescent="0.2">
      <c r="N708" s="102"/>
    </row>
    <row r="709" spans="14:14" x14ac:dyDescent="0.2">
      <c r="N709" s="102"/>
    </row>
    <row r="710" spans="14:14" x14ac:dyDescent="0.2">
      <c r="N710" s="102"/>
    </row>
    <row r="711" spans="14:14" x14ac:dyDescent="0.2">
      <c r="N711" s="102"/>
    </row>
    <row r="712" spans="14:14" x14ac:dyDescent="0.2">
      <c r="N712" s="102"/>
    </row>
    <row r="713" spans="14:14" x14ac:dyDescent="0.2">
      <c r="N713" s="102"/>
    </row>
    <row r="714" spans="14:14" x14ac:dyDescent="0.2">
      <c r="N714" s="102"/>
    </row>
    <row r="715" spans="14:14" x14ac:dyDescent="0.2">
      <c r="N715" s="102"/>
    </row>
    <row r="716" spans="14:14" x14ac:dyDescent="0.2">
      <c r="N716" s="102"/>
    </row>
    <row r="717" spans="14:14" x14ac:dyDescent="0.2">
      <c r="N717" s="102"/>
    </row>
    <row r="718" spans="14:14" x14ac:dyDescent="0.2">
      <c r="N718" s="102"/>
    </row>
    <row r="719" spans="14:14" x14ac:dyDescent="0.2">
      <c r="N719" s="102"/>
    </row>
    <row r="720" spans="14:14" x14ac:dyDescent="0.2">
      <c r="N720" s="102"/>
    </row>
    <row r="721" spans="14:14" x14ac:dyDescent="0.2">
      <c r="N721" s="102"/>
    </row>
    <row r="722" spans="14:14" x14ac:dyDescent="0.2">
      <c r="N722" s="102"/>
    </row>
    <row r="723" spans="14:14" x14ac:dyDescent="0.2">
      <c r="N723" s="102"/>
    </row>
    <row r="724" spans="14:14" x14ac:dyDescent="0.2">
      <c r="N724" s="102"/>
    </row>
    <row r="725" spans="14:14" x14ac:dyDescent="0.2">
      <c r="N725" s="102"/>
    </row>
    <row r="726" spans="14:14" x14ac:dyDescent="0.2">
      <c r="N726" s="102"/>
    </row>
    <row r="727" spans="14:14" x14ac:dyDescent="0.2">
      <c r="N727" s="102"/>
    </row>
    <row r="728" spans="14:14" x14ac:dyDescent="0.2">
      <c r="N728" s="102"/>
    </row>
    <row r="729" spans="14:14" x14ac:dyDescent="0.2">
      <c r="N729" s="102"/>
    </row>
    <row r="730" spans="14:14" x14ac:dyDescent="0.2">
      <c r="N730" s="102"/>
    </row>
    <row r="731" spans="14:14" x14ac:dyDescent="0.2">
      <c r="N731" s="102"/>
    </row>
    <row r="732" spans="14:14" x14ac:dyDescent="0.2">
      <c r="N732" s="102"/>
    </row>
    <row r="733" spans="14:14" x14ac:dyDescent="0.2">
      <c r="N733" s="102"/>
    </row>
    <row r="734" spans="14:14" x14ac:dyDescent="0.2">
      <c r="N734" s="102"/>
    </row>
    <row r="735" spans="14:14" x14ac:dyDescent="0.2">
      <c r="N735" s="102"/>
    </row>
    <row r="736" spans="14:14" x14ac:dyDescent="0.2">
      <c r="N736" s="102"/>
    </row>
    <row r="737" spans="14:14" x14ac:dyDescent="0.2">
      <c r="N737" s="102"/>
    </row>
    <row r="738" spans="14:14" x14ac:dyDescent="0.2">
      <c r="N738" s="102"/>
    </row>
    <row r="739" spans="14:14" x14ac:dyDescent="0.2">
      <c r="N739" s="102"/>
    </row>
    <row r="740" spans="14:14" x14ac:dyDescent="0.2">
      <c r="N740" s="102"/>
    </row>
    <row r="741" spans="14:14" x14ac:dyDescent="0.2">
      <c r="N741" s="102"/>
    </row>
    <row r="742" spans="14:14" x14ac:dyDescent="0.2">
      <c r="N742" s="102"/>
    </row>
    <row r="743" spans="14:14" x14ac:dyDescent="0.2">
      <c r="N743" s="102"/>
    </row>
    <row r="744" spans="14:14" x14ac:dyDescent="0.2">
      <c r="N744" s="102"/>
    </row>
    <row r="745" spans="14:14" x14ac:dyDescent="0.2">
      <c r="N745" s="102"/>
    </row>
    <row r="746" spans="14:14" x14ac:dyDescent="0.2">
      <c r="N746" s="102"/>
    </row>
    <row r="747" spans="14:14" x14ac:dyDescent="0.2">
      <c r="N747" s="102"/>
    </row>
    <row r="748" spans="14:14" x14ac:dyDescent="0.2">
      <c r="N748" s="102"/>
    </row>
    <row r="749" spans="14:14" x14ac:dyDescent="0.2">
      <c r="N749" s="102"/>
    </row>
    <row r="750" spans="14:14" x14ac:dyDescent="0.2">
      <c r="N750" s="102"/>
    </row>
    <row r="751" spans="14:14" x14ac:dyDescent="0.2">
      <c r="N751" s="102"/>
    </row>
    <row r="752" spans="14:14" x14ac:dyDescent="0.2">
      <c r="N752" s="102"/>
    </row>
    <row r="753" spans="14:14" x14ac:dyDescent="0.2">
      <c r="N753" s="102"/>
    </row>
    <row r="754" spans="14:14" x14ac:dyDescent="0.2">
      <c r="N754" s="102"/>
    </row>
    <row r="755" spans="14:14" x14ac:dyDescent="0.2">
      <c r="N755" s="102"/>
    </row>
    <row r="756" spans="14:14" x14ac:dyDescent="0.2">
      <c r="N756" s="102"/>
    </row>
    <row r="757" spans="14:14" x14ac:dyDescent="0.2">
      <c r="N757" s="102"/>
    </row>
    <row r="758" spans="14:14" x14ac:dyDescent="0.2">
      <c r="N758" s="102"/>
    </row>
    <row r="759" spans="14:14" x14ac:dyDescent="0.2">
      <c r="N759" s="102"/>
    </row>
    <row r="760" spans="14:14" x14ac:dyDescent="0.2">
      <c r="N760" s="102"/>
    </row>
    <row r="761" spans="14:14" x14ac:dyDescent="0.2">
      <c r="N761" s="102"/>
    </row>
    <row r="762" spans="14:14" x14ac:dyDescent="0.2">
      <c r="N762" s="102"/>
    </row>
    <row r="763" spans="14:14" x14ac:dyDescent="0.2">
      <c r="N763" s="102"/>
    </row>
    <row r="764" spans="14:14" x14ac:dyDescent="0.2">
      <c r="N764" s="102"/>
    </row>
    <row r="765" spans="14:14" x14ac:dyDescent="0.2">
      <c r="N765" s="102"/>
    </row>
    <row r="766" spans="14:14" x14ac:dyDescent="0.2">
      <c r="N766" s="102"/>
    </row>
    <row r="767" spans="14:14" x14ac:dyDescent="0.2">
      <c r="N767" s="102"/>
    </row>
    <row r="768" spans="14:14" x14ac:dyDescent="0.2">
      <c r="N768" s="102"/>
    </row>
    <row r="769" spans="14:14" x14ac:dyDescent="0.2">
      <c r="N769" s="102"/>
    </row>
    <row r="770" spans="14:14" x14ac:dyDescent="0.2">
      <c r="N770" s="102"/>
    </row>
    <row r="771" spans="14:14" x14ac:dyDescent="0.2">
      <c r="N771" s="102"/>
    </row>
    <row r="772" spans="14:14" x14ac:dyDescent="0.2">
      <c r="N772" s="102"/>
    </row>
    <row r="773" spans="14:14" x14ac:dyDescent="0.2">
      <c r="N773" s="102"/>
    </row>
    <row r="774" spans="14:14" x14ac:dyDescent="0.2">
      <c r="N774" s="102"/>
    </row>
    <row r="775" spans="14:14" x14ac:dyDescent="0.2">
      <c r="N775" s="102"/>
    </row>
    <row r="776" spans="14:14" x14ac:dyDescent="0.2">
      <c r="N776" s="102"/>
    </row>
    <row r="777" spans="14:14" x14ac:dyDescent="0.2">
      <c r="N777" s="102"/>
    </row>
    <row r="778" spans="14:14" x14ac:dyDescent="0.2">
      <c r="N778" s="102"/>
    </row>
    <row r="779" spans="14:14" x14ac:dyDescent="0.2">
      <c r="N779" s="102"/>
    </row>
    <row r="780" spans="14:14" x14ac:dyDescent="0.2">
      <c r="N780" s="102"/>
    </row>
    <row r="781" spans="14:14" x14ac:dyDescent="0.2">
      <c r="N781" s="102"/>
    </row>
    <row r="782" spans="14:14" x14ac:dyDescent="0.2">
      <c r="N782" s="102"/>
    </row>
    <row r="783" spans="14:14" x14ac:dyDescent="0.2">
      <c r="N783" s="102"/>
    </row>
    <row r="784" spans="14:14" x14ac:dyDescent="0.2">
      <c r="N784" s="102"/>
    </row>
    <row r="785" spans="14:14" x14ac:dyDescent="0.2">
      <c r="N785" s="102"/>
    </row>
    <row r="786" spans="14:14" x14ac:dyDescent="0.2">
      <c r="N786" s="102"/>
    </row>
    <row r="787" spans="14:14" x14ac:dyDescent="0.2">
      <c r="N787" s="102"/>
    </row>
    <row r="788" spans="14:14" x14ac:dyDescent="0.2">
      <c r="N788" s="102"/>
    </row>
    <row r="789" spans="14:14" x14ac:dyDescent="0.2">
      <c r="N789" s="102"/>
    </row>
    <row r="790" spans="14:14" x14ac:dyDescent="0.2">
      <c r="N790" s="102"/>
    </row>
    <row r="791" spans="14:14" x14ac:dyDescent="0.2">
      <c r="N791" s="102"/>
    </row>
    <row r="792" spans="14:14" x14ac:dyDescent="0.2">
      <c r="N792" s="102"/>
    </row>
    <row r="793" spans="14:14" x14ac:dyDescent="0.2">
      <c r="N793" s="102"/>
    </row>
    <row r="794" spans="14:14" x14ac:dyDescent="0.2">
      <c r="N794" s="102"/>
    </row>
    <row r="795" spans="14:14" x14ac:dyDescent="0.2">
      <c r="N795" s="102"/>
    </row>
    <row r="796" spans="14:14" x14ac:dyDescent="0.2">
      <c r="N796" s="102"/>
    </row>
    <row r="797" spans="14:14" x14ac:dyDescent="0.2">
      <c r="N797" s="102"/>
    </row>
    <row r="798" spans="14:14" x14ac:dyDescent="0.2">
      <c r="N798" s="102"/>
    </row>
    <row r="799" spans="14:14" x14ac:dyDescent="0.2">
      <c r="N799" s="102"/>
    </row>
    <row r="800" spans="14:14" x14ac:dyDescent="0.2">
      <c r="N800" s="102"/>
    </row>
    <row r="801" spans="14:14" x14ac:dyDescent="0.2">
      <c r="N801" s="102"/>
    </row>
    <row r="802" spans="14:14" x14ac:dyDescent="0.2">
      <c r="N802" s="102"/>
    </row>
    <row r="803" spans="14:14" x14ac:dyDescent="0.2">
      <c r="N803" s="102"/>
    </row>
    <row r="804" spans="14:14" x14ac:dyDescent="0.2">
      <c r="N804" s="102"/>
    </row>
    <row r="805" spans="14:14" x14ac:dyDescent="0.2">
      <c r="N805" s="102"/>
    </row>
    <row r="806" spans="14:14" x14ac:dyDescent="0.2">
      <c r="N806" s="102"/>
    </row>
    <row r="807" spans="14:14" x14ac:dyDescent="0.2">
      <c r="N807" s="102"/>
    </row>
    <row r="808" spans="14:14" x14ac:dyDescent="0.2">
      <c r="N808" s="102"/>
    </row>
    <row r="809" spans="14:14" x14ac:dyDescent="0.2">
      <c r="N809" s="102"/>
    </row>
    <row r="810" spans="14:14" x14ac:dyDescent="0.2">
      <c r="N810" s="102"/>
    </row>
    <row r="811" spans="14:14" x14ac:dyDescent="0.2">
      <c r="N811" s="102"/>
    </row>
    <row r="812" spans="14:14" x14ac:dyDescent="0.2">
      <c r="N812" s="102"/>
    </row>
    <row r="813" spans="14:14" x14ac:dyDescent="0.2">
      <c r="N813" s="102"/>
    </row>
    <row r="814" spans="14:14" x14ac:dyDescent="0.2">
      <c r="N814" s="102"/>
    </row>
    <row r="815" spans="14:14" x14ac:dyDescent="0.2">
      <c r="N815" s="102"/>
    </row>
    <row r="816" spans="14:14" x14ac:dyDescent="0.2">
      <c r="N816" s="102"/>
    </row>
    <row r="817" spans="14:14" x14ac:dyDescent="0.2">
      <c r="N817" s="102"/>
    </row>
    <row r="818" spans="14:14" x14ac:dyDescent="0.2">
      <c r="N818" s="102"/>
    </row>
    <row r="819" spans="14:14" x14ac:dyDescent="0.2">
      <c r="N819" s="102"/>
    </row>
    <row r="820" spans="14:14" x14ac:dyDescent="0.2">
      <c r="N820" s="102"/>
    </row>
    <row r="821" spans="14:14" x14ac:dyDescent="0.2">
      <c r="N821" s="102"/>
    </row>
    <row r="822" spans="14:14" x14ac:dyDescent="0.2">
      <c r="N822" s="102"/>
    </row>
    <row r="823" spans="14:14" x14ac:dyDescent="0.2">
      <c r="N823" s="102"/>
    </row>
    <row r="824" spans="14:14" x14ac:dyDescent="0.2">
      <c r="N824" s="102"/>
    </row>
    <row r="825" spans="14:14" x14ac:dyDescent="0.2">
      <c r="N825" s="102"/>
    </row>
    <row r="826" spans="14:14" x14ac:dyDescent="0.2">
      <c r="N826" s="102"/>
    </row>
    <row r="827" spans="14:14" x14ac:dyDescent="0.2">
      <c r="N827" s="102"/>
    </row>
    <row r="828" spans="14:14" x14ac:dyDescent="0.2">
      <c r="N828" s="102"/>
    </row>
    <row r="829" spans="14:14" x14ac:dyDescent="0.2">
      <c r="N829" s="102"/>
    </row>
    <row r="830" spans="14:14" x14ac:dyDescent="0.2">
      <c r="N830" s="102"/>
    </row>
    <row r="831" spans="14:14" x14ac:dyDescent="0.2">
      <c r="N831" s="102"/>
    </row>
    <row r="832" spans="14:14" x14ac:dyDescent="0.2">
      <c r="N832" s="102"/>
    </row>
    <row r="833" spans="14:14" x14ac:dyDescent="0.2">
      <c r="N833" s="102"/>
    </row>
    <row r="834" spans="14:14" x14ac:dyDescent="0.2">
      <c r="N834" s="102"/>
    </row>
    <row r="835" spans="14:14" x14ac:dyDescent="0.2">
      <c r="N835" s="102"/>
    </row>
    <row r="836" spans="14:14" x14ac:dyDescent="0.2">
      <c r="N836" s="102"/>
    </row>
    <row r="837" spans="14:14" x14ac:dyDescent="0.2">
      <c r="N837" s="102"/>
    </row>
    <row r="838" spans="14:14" x14ac:dyDescent="0.2">
      <c r="N838" s="102"/>
    </row>
    <row r="839" spans="14:14" x14ac:dyDescent="0.2">
      <c r="N839" s="102"/>
    </row>
    <row r="840" spans="14:14" x14ac:dyDescent="0.2">
      <c r="N840" s="102"/>
    </row>
    <row r="841" spans="14:14" x14ac:dyDescent="0.2">
      <c r="N841" s="102"/>
    </row>
    <row r="842" spans="14:14" x14ac:dyDescent="0.2">
      <c r="N842" s="102"/>
    </row>
    <row r="843" spans="14:14" x14ac:dyDescent="0.2">
      <c r="N843" s="102"/>
    </row>
    <row r="844" spans="14:14" x14ac:dyDescent="0.2">
      <c r="N844" s="102"/>
    </row>
    <row r="845" spans="14:14" x14ac:dyDescent="0.2">
      <c r="N845" s="102"/>
    </row>
    <row r="846" spans="14:14" x14ac:dyDescent="0.2">
      <c r="N846" s="102"/>
    </row>
    <row r="847" spans="14:14" x14ac:dyDescent="0.2">
      <c r="N847" s="102"/>
    </row>
    <row r="848" spans="14:14" x14ac:dyDescent="0.2">
      <c r="N848" s="102"/>
    </row>
    <row r="849" spans="14:14" x14ac:dyDescent="0.2">
      <c r="N849" s="102"/>
    </row>
    <row r="850" spans="14:14" x14ac:dyDescent="0.2">
      <c r="N850" s="102"/>
    </row>
    <row r="851" spans="14:14" x14ac:dyDescent="0.2">
      <c r="N851" s="102"/>
    </row>
    <row r="852" spans="14:14" x14ac:dyDescent="0.2">
      <c r="N852" s="102"/>
    </row>
    <row r="853" spans="14:14" x14ac:dyDescent="0.2">
      <c r="N853" s="102"/>
    </row>
    <row r="854" spans="14:14" x14ac:dyDescent="0.2">
      <c r="N854" s="102"/>
    </row>
    <row r="855" spans="14:14" x14ac:dyDescent="0.2">
      <c r="N855" s="102"/>
    </row>
    <row r="856" spans="14:14" x14ac:dyDescent="0.2">
      <c r="N856" s="102"/>
    </row>
    <row r="857" spans="14:14" x14ac:dyDescent="0.2">
      <c r="N857" s="102"/>
    </row>
    <row r="858" spans="14:14" x14ac:dyDescent="0.2">
      <c r="N858" s="102"/>
    </row>
    <row r="859" spans="14:14" x14ac:dyDescent="0.2">
      <c r="N859" s="102"/>
    </row>
    <row r="860" spans="14:14" x14ac:dyDescent="0.2">
      <c r="N860" s="102"/>
    </row>
    <row r="861" spans="14:14" x14ac:dyDescent="0.2">
      <c r="N861" s="102"/>
    </row>
    <row r="862" spans="14:14" x14ac:dyDescent="0.2">
      <c r="N862" s="102"/>
    </row>
    <row r="863" spans="14:14" x14ac:dyDescent="0.2">
      <c r="N863" s="102"/>
    </row>
    <row r="864" spans="14:14" x14ac:dyDescent="0.2">
      <c r="N864" s="102"/>
    </row>
    <row r="865" spans="14:14" x14ac:dyDescent="0.2">
      <c r="N865" s="102"/>
    </row>
    <row r="866" spans="14:14" x14ac:dyDescent="0.2">
      <c r="N866" s="102"/>
    </row>
    <row r="867" spans="14:14" x14ac:dyDescent="0.2">
      <c r="N867" s="102"/>
    </row>
    <row r="868" spans="14:14" x14ac:dyDescent="0.2">
      <c r="N868" s="102"/>
    </row>
    <row r="869" spans="14:14" x14ac:dyDescent="0.2">
      <c r="N869" s="102"/>
    </row>
    <row r="870" spans="14:14" x14ac:dyDescent="0.2">
      <c r="N870" s="102"/>
    </row>
    <row r="871" spans="14:14" x14ac:dyDescent="0.2">
      <c r="N871" s="102"/>
    </row>
    <row r="872" spans="14:14" x14ac:dyDescent="0.2">
      <c r="N872" s="102"/>
    </row>
    <row r="873" spans="14:14" x14ac:dyDescent="0.2">
      <c r="N873" s="102"/>
    </row>
    <row r="874" spans="14:14" x14ac:dyDescent="0.2">
      <c r="N874" s="102"/>
    </row>
    <row r="875" spans="14:14" x14ac:dyDescent="0.2">
      <c r="N875" s="102"/>
    </row>
    <row r="876" spans="14:14" x14ac:dyDescent="0.2">
      <c r="N876" s="102"/>
    </row>
    <row r="877" spans="14:14" x14ac:dyDescent="0.2">
      <c r="N877" s="102"/>
    </row>
    <row r="878" spans="14:14" x14ac:dyDescent="0.2">
      <c r="N878" s="102"/>
    </row>
    <row r="879" spans="14:14" x14ac:dyDescent="0.2">
      <c r="N879" s="102"/>
    </row>
    <row r="880" spans="14:14" x14ac:dyDescent="0.2">
      <c r="N880" s="102"/>
    </row>
    <row r="881" spans="14:14" x14ac:dyDescent="0.2">
      <c r="N881" s="102"/>
    </row>
    <row r="882" spans="14:14" x14ac:dyDescent="0.2">
      <c r="N882" s="102"/>
    </row>
    <row r="883" spans="14:14" x14ac:dyDescent="0.2">
      <c r="N883" s="102"/>
    </row>
    <row r="884" spans="14:14" x14ac:dyDescent="0.2">
      <c r="N884" s="102"/>
    </row>
    <row r="885" spans="14:14" x14ac:dyDescent="0.2">
      <c r="N885" s="102"/>
    </row>
    <row r="886" spans="14:14" x14ac:dyDescent="0.2">
      <c r="N886" s="102"/>
    </row>
    <row r="887" spans="14:14" x14ac:dyDescent="0.2">
      <c r="N887" s="102"/>
    </row>
    <row r="888" spans="14:14" x14ac:dyDescent="0.2">
      <c r="N888" s="102"/>
    </row>
    <row r="889" spans="14:14" x14ac:dyDescent="0.2">
      <c r="N889" s="102"/>
    </row>
    <row r="890" spans="14:14" x14ac:dyDescent="0.2">
      <c r="N890" s="102"/>
    </row>
    <row r="891" spans="14:14" x14ac:dyDescent="0.2">
      <c r="N891" s="102"/>
    </row>
    <row r="892" spans="14:14" x14ac:dyDescent="0.2">
      <c r="N892" s="102"/>
    </row>
    <row r="893" spans="14:14" x14ac:dyDescent="0.2">
      <c r="N893" s="102"/>
    </row>
    <row r="894" spans="14:14" x14ac:dyDescent="0.2">
      <c r="N894" s="102"/>
    </row>
    <row r="895" spans="14:14" x14ac:dyDescent="0.2">
      <c r="N895" s="102"/>
    </row>
    <row r="896" spans="14:14" x14ac:dyDescent="0.2">
      <c r="N896" s="102"/>
    </row>
    <row r="897" spans="14:14" x14ac:dyDescent="0.2">
      <c r="N897" s="102"/>
    </row>
    <row r="898" spans="14:14" x14ac:dyDescent="0.2">
      <c r="N898" s="102"/>
    </row>
    <row r="899" spans="14:14" x14ac:dyDescent="0.2">
      <c r="N899" s="102"/>
    </row>
    <row r="900" spans="14:14" x14ac:dyDescent="0.2">
      <c r="N900" s="102"/>
    </row>
    <row r="901" spans="14:14" x14ac:dyDescent="0.2">
      <c r="N901" s="102"/>
    </row>
    <row r="902" spans="14:14" x14ac:dyDescent="0.2">
      <c r="N902" s="102"/>
    </row>
    <row r="903" spans="14:14" x14ac:dyDescent="0.2">
      <c r="N903" s="102"/>
    </row>
    <row r="904" spans="14:14" x14ac:dyDescent="0.2">
      <c r="N904" s="102"/>
    </row>
    <row r="905" spans="14:14" x14ac:dyDescent="0.2">
      <c r="N905" s="102"/>
    </row>
    <row r="906" spans="14:14" x14ac:dyDescent="0.2">
      <c r="N906" s="102"/>
    </row>
    <row r="907" spans="14:14" x14ac:dyDescent="0.2">
      <c r="N907" s="102"/>
    </row>
    <row r="908" spans="14:14" x14ac:dyDescent="0.2">
      <c r="N908" s="102"/>
    </row>
    <row r="909" spans="14:14" x14ac:dyDescent="0.2">
      <c r="N909" s="102"/>
    </row>
    <row r="910" spans="14:14" x14ac:dyDescent="0.2">
      <c r="N910" s="102"/>
    </row>
    <row r="911" spans="14:14" x14ac:dyDescent="0.2">
      <c r="N911" s="102"/>
    </row>
    <row r="912" spans="14:14" x14ac:dyDescent="0.2">
      <c r="N912" s="102"/>
    </row>
    <row r="913" spans="14:14" x14ac:dyDescent="0.2">
      <c r="N913" s="102"/>
    </row>
    <row r="914" spans="14:14" x14ac:dyDescent="0.2">
      <c r="N914" s="102"/>
    </row>
    <row r="915" spans="14:14" x14ac:dyDescent="0.2">
      <c r="N915" s="102"/>
    </row>
    <row r="916" spans="14:14" x14ac:dyDescent="0.2">
      <c r="N916" s="102"/>
    </row>
    <row r="917" spans="14:14" x14ac:dyDescent="0.2">
      <c r="N917" s="102"/>
    </row>
    <row r="918" spans="14:14" x14ac:dyDescent="0.2">
      <c r="N918" s="102"/>
    </row>
    <row r="919" spans="14:14" x14ac:dyDescent="0.2">
      <c r="N919" s="102"/>
    </row>
    <row r="920" spans="14:14" x14ac:dyDescent="0.2">
      <c r="N920" s="102"/>
    </row>
    <row r="921" spans="14:14" x14ac:dyDescent="0.2">
      <c r="N921" s="102"/>
    </row>
    <row r="922" spans="14:14" x14ac:dyDescent="0.2">
      <c r="N922" s="102"/>
    </row>
    <row r="923" spans="14:14" x14ac:dyDescent="0.2">
      <c r="N923" s="102"/>
    </row>
    <row r="924" spans="14:14" x14ac:dyDescent="0.2">
      <c r="N924" s="102"/>
    </row>
    <row r="925" spans="14:14" x14ac:dyDescent="0.2">
      <c r="N925" s="102"/>
    </row>
    <row r="926" spans="14:14" x14ac:dyDescent="0.2">
      <c r="N926" s="102"/>
    </row>
    <row r="927" spans="14:14" x14ac:dyDescent="0.2">
      <c r="N927" s="102"/>
    </row>
    <row r="928" spans="14:14" x14ac:dyDescent="0.2">
      <c r="N928" s="102"/>
    </row>
    <row r="929" spans="14:14" x14ac:dyDescent="0.2">
      <c r="N929" s="102"/>
    </row>
    <row r="930" spans="14:14" x14ac:dyDescent="0.2">
      <c r="N930" s="102"/>
    </row>
    <row r="931" spans="14:14" x14ac:dyDescent="0.2">
      <c r="N931" s="102"/>
    </row>
    <row r="932" spans="14:14" x14ac:dyDescent="0.2">
      <c r="N932" s="102"/>
    </row>
    <row r="933" spans="14:14" x14ac:dyDescent="0.2">
      <c r="N933" s="102"/>
    </row>
    <row r="934" spans="14:14" x14ac:dyDescent="0.2">
      <c r="N934" s="102"/>
    </row>
    <row r="935" spans="14:14" x14ac:dyDescent="0.2">
      <c r="N935" s="102"/>
    </row>
    <row r="936" spans="14:14" x14ac:dyDescent="0.2">
      <c r="N936" s="102"/>
    </row>
    <row r="937" spans="14:14" x14ac:dyDescent="0.2">
      <c r="N937" s="102"/>
    </row>
    <row r="938" spans="14:14" x14ac:dyDescent="0.2">
      <c r="N938" s="102"/>
    </row>
    <row r="939" spans="14:14" x14ac:dyDescent="0.2">
      <c r="N939" s="102"/>
    </row>
    <row r="940" spans="14:14" x14ac:dyDescent="0.2">
      <c r="N940" s="102"/>
    </row>
    <row r="941" spans="14:14" x14ac:dyDescent="0.2">
      <c r="N941" s="102"/>
    </row>
    <row r="942" spans="14:14" x14ac:dyDescent="0.2">
      <c r="N942" s="102"/>
    </row>
    <row r="943" spans="14:14" x14ac:dyDescent="0.2">
      <c r="N943" s="102"/>
    </row>
    <row r="944" spans="14:14" x14ac:dyDescent="0.2">
      <c r="N944" s="102"/>
    </row>
    <row r="945" spans="14:14" x14ac:dyDescent="0.2">
      <c r="N945" s="102"/>
    </row>
    <row r="946" spans="14:14" x14ac:dyDescent="0.2">
      <c r="N946" s="102"/>
    </row>
    <row r="947" spans="14:14" x14ac:dyDescent="0.2">
      <c r="N947" s="102"/>
    </row>
    <row r="948" spans="14:14" x14ac:dyDescent="0.2">
      <c r="N948" s="102"/>
    </row>
    <row r="949" spans="14:14" x14ac:dyDescent="0.2">
      <c r="N949" s="102"/>
    </row>
    <row r="950" spans="14:14" x14ac:dyDescent="0.2">
      <c r="N950" s="102"/>
    </row>
    <row r="951" spans="14:14" x14ac:dyDescent="0.2">
      <c r="N951" s="102"/>
    </row>
    <row r="952" spans="14:14" x14ac:dyDescent="0.2">
      <c r="N952" s="102"/>
    </row>
    <row r="953" spans="14:14" x14ac:dyDescent="0.2">
      <c r="N953" s="102"/>
    </row>
    <row r="954" spans="14:14" x14ac:dyDescent="0.2">
      <c r="N954" s="102"/>
    </row>
    <row r="955" spans="14:14" x14ac:dyDescent="0.2">
      <c r="N955" s="102"/>
    </row>
    <row r="956" spans="14:14" x14ac:dyDescent="0.2">
      <c r="N956" s="102"/>
    </row>
    <row r="957" spans="14:14" x14ac:dyDescent="0.2">
      <c r="N957" s="102"/>
    </row>
    <row r="958" spans="14:14" x14ac:dyDescent="0.2">
      <c r="N958" s="102"/>
    </row>
    <row r="959" spans="14:14" x14ac:dyDescent="0.2">
      <c r="N959" s="102"/>
    </row>
    <row r="960" spans="14:14" x14ac:dyDescent="0.2">
      <c r="N960" s="102"/>
    </row>
    <row r="961" spans="14:14" x14ac:dyDescent="0.2">
      <c r="N961" s="102"/>
    </row>
    <row r="962" spans="14:14" x14ac:dyDescent="0.2">
      <c r="N962" s="102"/>
    </row>
    <row r="963" spans="14:14" x14ac:dyDescent="0.2">
      <c r="N963" s="102"/>
    </row>
    <row r="964" spans="14:14" x14ac:dyDescent="0.2">
      <c r="N964" s="102"/>
    </row>
    <row r="965" spans="14:14" x14ac:dyDescent="0.2">
      <c r="N965" s="102"/>
    </row>
    <row r="966" spans="14:14" x14ac:dyDescent="0.2">
      <c r="N966" s="102"/>
    </row>
    <row r="967" spans="14:14" x14ac:dyDescent="0.2">
      <c r="N967" s="102"/>
    </row>
    <row r="968" spans="14:14" x14ac:dyDescent="0.2">
      <c r="N968" s="102"/>
    </row>
    <row r="969" spans="14:14" x14ac:dyDescent="0.2">
      <c r="N969" s="102"/>
    </row>
    <row r="970" spans="14:14" x14ac:dyDescent="0.2">
      <c r="N970" s="102"/>
    </row>
    <row r="971" spans="14:14" x14ac:dyDescent="0.2">
      <c r="N971" s="102"/>
    </row>
    <row r="972" spans="14:14" x14ac:dyDescent="0.2">
      <c r="N972" s="102"/>
    </row>
    <row r="973" spans="14:14" x14ac:dyDescent="0.2">
      <c r="N973" s="102"/>
    </row>
    <row r="974" spans="14:14" x14ac:dyDescent="0.2">
      <c r="N974" s="102"/>
    </row>
    <row r="975" spans="14:14" x14ac:dyDescent="0.2">
      <c r="N975" s="102"/>
    </row>
    <row r="976" spans="14:14" x14ac:dyDescent="0.2">
      <c r="N976" s="102"/>
    </row>
    <row r="977" spans="14:14" x14ac:dyDescent="0.2">
      <c r="N977" s="102"/>
    </row>
    <row r="978" spans="14:14" x14ac:dyDescent="0.2">
      <c r="N978" s="102"/>
    </row>
    <row r="979" spans="14:14" x14ac:dyDescent="0.2">
      <c r="N979" s="102"/>
    </row>
    <row r="980" spans="14:14" x14ac:dyDescent="0.2">
      <c r="N980" s="102"/>
    </row>
    <row r="981" spans="14:14" x14ac:dyDescent="0.2">
      <c r="N981" s="102"/>
    </row>
    <row r="982" spans="14:14" x14ac:dyDescent="0.2">
      <c r="N982" s="102"/>
    </row>
    <row r="983" spans="14:14" x14ac:dyDescent="0.2">
      <c r="N983" s="102"/>
    </row>
    <row r="984" spans="14:14" x14ac:dyDescent="0.2">
      <c r="N984" s="102"/>
    </row>
    <row r="985" spans="14:14" x14ac:dyDescent="0.2">
      <c r="N985" s="102"/>
    </row>
    <row r="986" spans="14:14" x14ac:dyDescent="0.2">
      <c r="N986" s="102"/>
    </row>
    <row r="987" spans="14:14" x14ac:dyDescent="0.2">
      <c r="N987" s="102"/>
    </row>
    <row r="988" spans="14:14" x14ac:dyDescent="0.2">
      <c r="N988" s="102"/>
    </row>
    <row r="989" spans="14:14" x14ac:dyDescent="0.2">
      <c r="N989" s="102"/>
    </row>
    <row r="990" spans="14:14" x14ac:dyDescent="0.2">
      <c r="N990" s="102"/>
    </row>
    <row r="991" spans="14:14" x14ac:dyDescent="0.2">
      <c r="N991" s="102"/>
    </row>
    <row r="992" spans="14:14" x14ac:dyDescent="0.2">
      <c r="N992" s="102"/>
    </row>
    <row r="993" spans="14:14" x14ac:dyDescent="0.2">
      <c r="N993" s="102"/>
    </row>
    <row r="994" spans="14:14" x14ac:dyDescent="0.2">
      <c r="N994" s="102"/>
    </row>
    <row r="995" spans="14:14" x14ac:dyDescent="0.2">
      <c r="N995" s="102"/>
    </row>
    <row r="996" spans="14:14" x14ac:dyDescent="0.2">
      <c r="N996" s="102"/>
    </row>
    <row r="997" spans="14:14" x14ac:dyDescent="0.2">
      <c r="N997" s="102"/>
    </row>
    <row r="998" spans="14:14" x14ac:dyDescent="0.2">
      <c r="N998" s="102"/>
    </row>
    <row r="999" spans="14:14" x14ac:dyDescent="0.2">
      <c r="N999" s="102"/>
    </row>
    <row r="1000" spans="14:14" x14ac:dyDescent="0.2">
      <c r="N1000" s="102"/>
    </row>
    <row r="1001" spans="14:14" x14ac:dyDescent="0.2">
      <c r="N1001" s="102"/>
    </row>
    <row r="1002" spans="14:14" x14ac:dyDescent="0.2">
      <c r="N1002" s="102"/>
    </row>
    <row r="1003" spans="14:14" x14ac:dyDescent="0.2">
      <c r="N1003" s="102"/>
    </row>
    <row r="1004" spans="14:14" x14ac:dyDescent="0.2">
      <c r="N1004" s="102"/>
    </row>
    <row r="1005" spans="14:14" x14ac:dyDescent="0.2">
      <c r="N1005" s="102"/>
    </row>
    <row r="1006" spans="14:14" x14ac:dyDescent="0.2">
      <c r="N1006" s="102"/>
    </row>
    <row r="1007" spans="14:14" x14ac:dyDescent="0.2">
      <c r="N1007" s="102"/>
    </row>
    <row r="1008" spans="14:14" x14ac:dyDescent="0.2">
      <c r="N1008" s="102"/>
    </row>
    <row r="1009" spans="14:14" x14ac:dyDescent="0.2">
      <c r="N1009" s="102"/>
    </row>
    <row r="1010" spans="14:14" x14ac:dyDescent="0.2">
      <c r="N1010" s="102"/>
    </row>
    <row r="1011" spans="14:14" x14ac:dyDescent="0.2">
      <c r="N1011" s="102"/>
    </row>
    <row r="1012" spans="14:14" x14ac:dyDescent="0.2">
      <c r="N1012" s="102"/>
    </row>
    <row r="1013" spans="14:14" x14ac:dyDescent="0.2">
      <c r="N1013" s="102"/>
    </row>
    <row r="1014" spans="14:14" x14ac:dyDescent="0.2">
      <c r="N1014" s="102"/>
    </row>
    <row r="1015" spans="14:14" x14ac:dyDescent="0.2">
      <c r="N1015" s="102"/>
    </row>
    <row r="1016" spans="14:14" x14ac:dyDescent="0.2">
      <c r="N1016" s="102"/>
    </row>
    <row r="1017" spans="14:14" x14ac:dyDescent="0.2">
      <c r="N1017" s="102"/>
    </row>
    <row r="1018" spans="14:14" x14ac:dyDescent="0.2">
      <c r="N1018" s="102"/>
    </row>
    <row r="1019" spans="14:14" x14ac:dyDescent="0.2">
      <c r="N1019" s="102"/>
    </row>
    <row r="1020" spans="14:14" x14ac:dyDescent="0.2">
      <c r="N1020" s="102"/>
    </row>
    <row r="1021" spans="14:14" x14ac:dyDescent="0.2">
      <c r="N1021" s="102"/>
    </row>
    <row r="1022" spans="14:14" x14ac:dyDescent="0.2">
      <c r="N1022" s="102"/>
    </row>
    <row r="1023" spans="14:14" x14ac:dyDescent="0.2">
      <c r="N1023" s="102"/>
    </row>
    <row r="1024" spans="14:14" x14ac:dyDescent="0.2">
      <c r="N1024" s="102"/>
    </row>
    <row r="1025" spans="14:14" x14ac:dyDescent="0.2">
      <c r="N1025" s="102"/>
    </row>
    <row r="1026" spans="14:14" x14ac:dyDescent="0.2">
      <c r="N1026" s="102"/>
    </row>
    <row r="1027" spans="14:14" x14ac:dyDescent="0.2">
      <c r="N1027" s="102"/>
    </row>
    <row r="1028" spans="14:14" x14ac:dyDescent="0.2">
      <c r="N1028" s="102"/>
    </row>
    <row r="1029" spans="14:14" x14ac:dyDescent="0.2">
      <c r="N1029" s="102"/>
    </row>
    <row r="1030" spans="14:14" x14ac:dyDescent="0.2">
      <c r="N1030" s="102"/>
    </row>
    <row r="1031" spans="14:14" x14ac:dyDescent="0.2">
      <c r="N1031" s="102"/>
    </row>
    <row r="1032" spans="14:14" x14ac:dyDescent="0.2">
      <c r="N1032" s="102"/>
    </row>
    <row r="1033" spans="14:14" x14ac:dyDescent="0.2">
      <c r="N1033" s="102"/>
    </row>
    <row r="1034" spans="14:14" x14ac:dyDescent="0.2">
      <c r="N1034" s="102"/>
    </row>
    <row r="1035" spans="14:14" x14ac:dyDescent="0.2">
      <c r="N1035" s="102"/>
    </row>
    <row r="1036" spans="14:14" x14ac:dyDescent="0.2">
      <c r="N1036" s="102"/>
    </row>
    <row r="1037" spans="14:14" x14ac:dyDescent="0.2">
      <c r="N1037" s="102"/>
    </row>
    <row r="1038" spans="14:14" x14ac:dyDescent="0.2">
      <c r="N1038" s="102"/>
    </row>
    <row r="1039" spans="14:14" x14ac:dyDescent="0.2">
      <c r="N1039" s="102"/>
    </row>
    <row r="1040" spans="14:14" x14ac:dyDescent="0.2">
      <c r="N1040" s="102"/>
    </row>
    <row r="1041" spans="14:14" x14ac:dyDescent="0.2">
      <c r="N1041" s="102"/>
    </row>
    <row r="1042" spans="14:14" x14ac:dyDescent="0.2">
      <c r="N1042" s="102"/>
    </row>
    <row r="1043" spans="14:14" x14ac:dyDescent="0.2">
      <c r="N1043" s="102"/>
    </row>
    <row r="1044" spans="14:14" x14ac:dyDescent="0.2">
      <c r="N1044" s="102"/>
    </row>
    <row r="1045" spans="14:14" x14ac:dyDescent="0.2">
      <c r="N1045" s="102"/>
    </row>
    <row r="1046" spans="14:14" x14ac:dyDescent="0.2">
      <c r="N1046" s="102"/>
    </row>
    <row r="1047" spans="14:14" x14ac:dyDescent="0.2">
      <c r="N1047" s="102"/>
    </row>
    <row r="1048" spans="14:14" x14ac:dyDescent="0.2">
      <c r="N1048" s="102"/>
    </row>
    <row r="1049" spans="14:14" x14ac:dyDescent="0.2">
      <c r="N1049" s="102"/>
    </row>
    <row r="1050" spans="14:14" x14ac:dyDescent="0.2">
      <c r="N1050" s="102"/>
    </row>
    <row r="1051" spans="14:14" x14ac:dyDescent="0.2">
      <c r="N1051" s="102"/>
    </row>
    <row r="1052" spans="14:14" x14ac:dyDescent="0.2">
      <c r="N1052" s="102"/>
    </row>
    <row r="1053" spans="14:14" x14ac:dyDescent="0.2">
      <c r="N1053" s="102"/>
    </row>
    <row r="1054" spans="14:14" x14ac:dyDescent="0.2">
      <c r="N1054" s="102"/>
    </row>
    <row r="1055" spans="14:14" x14ac:dyDescent="0.2">
      <c r="N1055" s="102"/>
    </row>
    <row r="1056" spans="14:14" x14ac:dyDescent="0.2">
      <c r="N1056" s="102"/>
    </row>
    <row r="1057" spans="14:14" x14ac:dyDescent="0.2">
      <c r="N1057" s="102"/>
    </row>
    <row r="1058" spans="14:14" x14ac:dyDescent="0.2">
      <c r="N1058" s="102"/>
    </row>
    <row r="1059" spans="14:14" x14ac:dyDescent="0.2">
      <c r="N1059" s="102"/>
    </row>
    <row r="1060" spans="14:14" x14ac:dyDescent="0.2">
      <c r="N1060" s="102"/>
    </row>
    <row r="1061" spans="14:14" x14ac:dyDescent="0.2">
      <c r="N1061" s="102"/>
    </row>
    <row r="1062" spans="14:14" x14ac:dyDescent="0.2">
      <c r="N1062" s="102"/>
    </row>
    <row r="1063" spans="14:14" x14ac:dyDescent="0.2">
      <c r="N1063" s="102"/>
    </row>
    <row r="1064" spans="14:14" x14ac:dyDescent="0.2">
      <c r="N1064" s="102"/>
    </row>
    <row r="1065" spans="14:14" x14ac:dyDescent="0.2">
      <c r="N1065" s="102"/>
    </row>
    <row r="1066" spans="14:14" x14ac:dyDescent="0.2">
      <c r="N1066" s="102"/>
    </row>
    <row r="1067" spans="14:14" x14ac:dyDescent="0.2">
      <c r="N1067" s="102"/>
    </row>
    <row r="1068" spans="14:14" x14ac:dyDescent="0.2">
      <c r="N1068" s="102"/>
    </row>
    <row r="1069" spans="14:14" x14ac:dyDescent="0.2">
      <c r="N1069" s="102"/>
    </row>
    <row r="1070" spans="14:14" x14ac:dyDescent="0.2">
      <c r="N1070" s="102"/>
    </row>
    <row r="1071" spans="14:14" x14ac:dyDescent="0.2">
      <c r="N1071" s="102"/>
    </row>
    <row r="1072" spans="14:14" x14ac:dyDescent="0.2">
      <c r="N1072" s="102"/>
    </row>
    <row r="1073" spans="14:14" x14ac:dyDescent="0.2">
      <c r="N1073" s="102"/>
    </row>
    <row r="1074" spans="14:14" x14ac:dyDescent="0.2">
      <c r="N1074" s="102"/>
    </row>
    <row r="1075" spans="14:14" x14ac:dyDescent="0.2">
      <c r="N1075" s="102"/>
    </row>
    <row r="1076" spans="14:14" x14ac:dyDescent="0.2">
      <c r="N1076" s="102"/>
    </row>
    <row r="1077" spans="14:14" x14ac:dyDescent="0.2">
      <c r="N1077" s="102"/>
    </row>
    <row r="1078" spans="14:14" x14ac:dyDescent="0.2">
      <c r="N1078" s="102"/>
    </row>
    <row r="1079" spans="14:14" x14ac:dyDescent="0.2">
      <c r="N1079" s="102"/>
    </row>
    <row r="1080" spans="14:14" x14ac:dyDescent="0.2">
      <c r="N1080" s="102"/>
    </row>
    <row r="1081" spans="14:14" x14ac:dyDescent="0.2">
      <c r="N1081" s="102"/>
    </row>
    <row r="1082" spans="14:14" x14ac:dyDescent="0.2">
      <c r="N1082" s="102"/>
    </row>
    <row r="1083" spans="14:14" x14ac:dyDescent="0.2">
      <c r="N1083" s="102"/>
    </row>
    <row r="1084" spans="14:14" x14ac:dyDescent="0.2">
      <c r="N1084" s="102"/>
    </row>
    <row r="1085" spans="14:14" x14ac:dyDescent="0.2">
      <c r="N1085" s="102"/>
    </row>
    <row r="1086" spans="14:14" x14ac:dyDescent="0.2">
      <c r="N1086" s="102"/>
    </row>
    <row r="1087" spans="14:14" x14ac:dyDescent="0.2">
      <c r="N1087" s="102"/>
    </row>
    <row r="1088" spans="14:14" x14ac:dyDescent="0.2">
      <c r="N1088" s="102"/>
    </row>
    <row r="1089" spans="14:14" x14ac:dyDescent="0.2">
      <c r="N1089" s="102"/>
    </row>
    <row r="1090" spans="14:14" x14ac:dyDescent="0.2">
      <c r="N1090" s="102"/>
    </row>
    <row r="1091" spans="14:14" x14ac:dyDescent="0.2">
      <c r="N1091" s="102"/>
    </row>
    <row r="1092" spans="14:14" x14ac:dyDescent="0.2">
      <c r="N1092" s="102"/>
    </row>
    <row r="1093" spans="14:14" x14ac:dyDescent="0.2">
      <c r="N1093" s="102"/>
    </row>
    <row r="1094" spans="14:14" x14ac:dyDescent="0.2">
      <c r="N1094" s="102"/>
    </row>
    <row r="1095" spans="14:14" x14ac:dyDescent="0.2">
      <c r="N1095" s="102"/>
    </row>
    <row r="1096" spans="14:14" x14ac:dyDescent="0.2">
      <c r="N1096" s="102"/>
    </row>
    <row r="1097" spans="14:14" x14ac:dyDescent="0.2">
      <c r="N1097" s="102"/>
    </row>
    <row r="1098" spans="14:14" x14ac:dyDescent="0.2">
      <c r="N1098" s="102"/>
    </row>
    <row r="1099" spans="14:14" x14ac:dyDescent="0.2">
      <c r="N1099" s="102"/>
    </row>
    <row r="1100" spans="14:14" x14ac:dyDescent="0.2">
      <c r="N1100" s="102"/>
    </row>
    <row r="1101" spans="14:14" x14ac:dyDescent="0.2">
      <c r="N1101" s="102"/>
    </row>
    <row r="1102" spans="14:14" x14ac:dyDescent="0.2">
      <c r="N1102" s="102"/>
    </row>
    <row r="1103" spans="14:14" x14ac:dyDescent="0.2">
      <c r="N1103" s="102"/>
    </row>
    <row r="1104" spans="14:14" x14ac:dyDescent="0.2">
      <c r="N1104" s="102"/>
    </row>
    <row r="1105" spans="14:14" x14ac:dyDescent="0.2">
      <c r="N1105" s="102"/>
    </row>
    <row r="1106" spans="14:14" x14ac:dyDescent="0.2">
      <c r="N1106" s="102"/>
    </row>
    <row r="1107" spans="14:14" x14ac:dyDescent="0.2">
      <c r="N1107" s="102"/>
    </row>
    <row r="1108" spans="14:14" x14ac:dyDescent="0.2">
      <c r="N1108" s="102"/>
    </row>
    <row r="1109" spans="14:14" x14ac:dyDescent="0.2">
      <c r="N1109" s="102"/>
    </row>
    <row r="1110" spans="14:14" x14ac:dyDescent="0.2">
      <c r="N1110" s="102"/>
    </row>
    <row r="1111" spans="14:14" x14ac:dyDescent="0.2">
      <c r="N1111" s="102"/>
    </row>
    <row r="1112" spans="14:14" x14ac:dyDescent="0.2">
      <c r="N1112" s="102"/>
    </row>
    <row r="1113" spans="14:14" x14ac:dyDescent="0.2">
      <c r="N1113" s="102"/>
    </row>
    <row r="1114" spans="14:14" x14ac:dyDescent="0.2">
      <c r="N1114" s="102"/>
    </row>
    <row r="1115" spans="14:14" x14ac:dyDescent="0.2">
      <c r="N1115" s="102"/>
    </row>
    <row r="1116" spans="14:14" x14ac:dyDescent="0.2">
      <c r="N1116" s="102"/>
    </row>
    <row r="1117" spans="14:14" x14ac:dyDescent="0.2">
      <c r="N1117" s="102"/>
    </row>
    <row r="1118" spans="14:14" x14ac:dyDescent="0.2">
      <c r="N1118" s="102"/>
    </row>
    <row r="1119" spans="14:14" x14ac:dyDescent="0.2">
      <c r="N1119" s="102"/>
    </row>
    <row r="1120" spans="14:14" x14ac:dyDescent="0.2">
      <c r="N1120" s="102"/>
    </row>
    <row r="1121" spans="14:14" x14ac:dyDescent="0.2">
      <c r="N1121" s="102"/>
    </row>
    <row r="1122" spans="14:14" x14ac:dyDescent="0.2">
      <c r="N1122" s="102"/>
    </row>
    <row r="1123" spans="14:14" x14ac:dyDescent="0.2">
      <c r="N1123" s="102"/>
    </row>
    <row r="1124" spans="14:14" x14ac:dyDescent="0.2">
      <c r="N1124" s="102"/>
    </row>
    <row r="1125" spans="14:14" x14ac:dyDescent="0.2">
      <c r="N1125" s="102"/>
    </row>
    <row r="1126" spans="14:14" x14ac:dyDescent="0.2">
      <c r="N1126" s="102"/>
    </row>
    <row r="1127" spans="14:14" x14ac:dyDescent="0.2">
      <c r="N1127" s="102"/>
    </row>
    <row r="1128" spans="14:14" x14ac:dyDescent="0.2">
      <c r="N1128" s="102"/>
    </row>
    <row r="1129" spans="14:14" x14ac:dyDescent="0.2">
      <c r="N1129" s="102"/>
    </row>
    <row r="1130" spans="14:14" x14ac:dyDescent="0.2">
      <c r="N1130" s="102"/>
    </row>
    <row r="1131" spans="14:14" x14ac:dyDescent="0.2">
      <c r="N1131" s="102"/>
    </row>
    <row r="1132" spans="14:14" x14ac:dyDescent="0.2">
      <c r="N1132" s="102"/>
    </row>
    <row r="1133" spans="14:14" x14ac:dyDescent="0.2">
      <c r="N1133" s="102"/>
    </row>
    <row r="1134" spans="14:14" x14ac:dyDescent="0.2">
      <c r="N1134" s="102"/>
    </row>
    <row r="1135" spans="14:14" x14ac:dyDescent="0.2">
      <c r="N1135" s="102"/>
    </row>
    <row r="1136" spans="14:14" x14ac:dyDescent="0.2">
      <c r="N1136" s="102"/>
    </row>
    <row r="1137" spans="14:14" x14ac:dyDescent="0.2">
      <c r="N1137" s="102"/>
    </row>
    <row r="1138" spans="14:14" x14ac:dyDescent="0.2">
      <c r="N1138" s="102"/>
    </row>
    <row r="1139" spans="14:14" x14ac:dyDescent="0.2">
      <c r="N1139" s="102"/>
    </row>
    <row r="1140" spans="14:14" x14ac:dyDescent="0.2">
      <c r="N1140" s="102"/>
    </row>
    <row r="1141" spans="14:14" x14ac:dyDescent="0.2">
      <c r="N1141" s="102"/>
    </row>
    <row r="1142" spans="14:14" x14ac:dyDescent="0.2">
      <c r="N1142" s="102"/>
    </row>
    <row r="1143" spans="14:14" x14ac:dyDescent="0.2">
      <c r="N1143" s="102"/>
    </row>
    <row r="1144" spans="14:14" x14ac:dyDescent="0.2">
      <c r="N1144" s="102"/>
    </row>
    <row r="1145" spans="14:14" x14ac:dyDescent="0.2">
      <c r="N1145" s="102"/>
    </row>
    <row r="1146" spans="14:14" x14ac:dyDescent="0.2">
      <c r="N1146" s="102"/>
    </row>
    <row r="1147" spans="14:14" x14ac:dyDescent="0.2">
      <c r="N1147" s="102"/>
    </row>
    <row r="1148" spans="14:14" x14ac:dyDescent="0.2">
      <c r="N1148" s="102"/>
    </row>
    <row r="1149" spans="14:14" x14ac:dyDescent="0.2">
      <c r="N1149" s="102"/>
    </row>
    <row r="1150" spans="14:14" x14ac:dyDescent="0.2">
      <c r="N1150" s="102"/>
    </row>
    <row r="1151" spans="14:14" x14ac:dyDescent="0.2">
      <c r="N1151" s="102"/>
    </row>
    <row r="1152" spans="14:14" x14ac:dyDescent="0.2">
      <c r="N1152" s="102"/>
    </row>
    <row r="1153" spans="14:14" x14ac:dyDescent="0.2">
      <c r="N1153" s="102"/>
    </row>
    <row r="1154" spans="14:14" x14ac:dyDescent="0.2">
      <c r="N1154" s="102"/>
    </row>
    <row r="1155" spans="14:14" x14ac:dyDescent="0.2">
      <c r="N1155" s="102"/>
    </row>
    <row r="1156" spans="14:14" x14ac:dyDescent="0.2">
      <c r="N1156" s="102"/>
    </row>
    <row r="1157" spans="14:14" x14ac:dyDescent="0.2">
      <c r="N1157" s="102"/>
    </row>
    <row r="1158" spans="14:14" x14ac:dyDescent="0.2">
      <c r="N1158" s="102"/>
    </row>
    <row r="1159" spans="14:14" x14ac:dyDescent="0.2">
      <c r="N1159" s="102"/>
    </row>
    <row r="1160" spans="14:14" x14ac:dyDescent="0.2">
      <c r="N1160" s="102"/>
    </row>
    <row r="1161" spans="14:14" x14ac:dyDescent="0.2">
      <c r="N1161" s="102"/>
    </row>
    <row r="1162" spans="14:14" x14ac:dyDescent="0.2">
      <c r="N1162" s="102"/>
    </row>
    <row r="1163" spans="14:14" x14ac:dyDescent="0.2">
      <c r="N1163" s="102"/>
    </row>
    <row r="1164" spans="14:14" x14ac:dyDescent="0.2">
      <c r="N1164" s="102"/>
    </row>
    <row r="1165" spans="14:14" x14ac:dyDescent="0.2">
      <c r="N1165" s="102"/>
    </row>
    <row r="1166" spans="14:14" x14ac:dyDescent="0.2">
      <c r="N1166" s="102"/>
    </row>
    <row r="1167" spans="14:14" x14ac:dyDescent="0.2">
      <c r="N1167" s="102"/>
    </row>
    <row r="1168" spans="14:14" x14ac:dyDescent="0.2">
      <c r="N1168" s="102"/>
    </row>
    <row r="1169" spans="14:14" x14ac:dyDescent="0.2">
      <c r="N1169" s="102"/>
    </row>
    <row r="1170" spans="14:14" x14ac:dyDescent="0.2">
      <c r="N1170" s="102"/>
    </row>
    <row r="1171" spans="14:14" x14ac:dyDescent="0.2">
      <c r="N1171" s="102"/>
    </row>
    <row r="1172" spans="14:14" x14ac:dyDescent="0.2">
      <c r="N1172" s="102"/>
    </row>
    <row r="1173" spans="14:14" x14ac:dyDescent="0.2">
      <c r="N1173" s="102"/>
    </row>
    <row r="1174" spans="14:14" x14ac:dyDescent="0.2">
      <c r="N1174" s="102"/>
    </row>
    <row r="1175" spans="14:14" x14ac:dyDescent="0.2">
      <c r="N1175" s="102"/>
    </row>
    <row r="1176" spans="14:14" x14ac:dyDescent="0.2">
      <c r="N1176" s="102"/>
    </row>
    <row r="1177" spans="14:14" x14ac:dyDescent="0.2">
      <c r="N1177" s="102"/>
    </row>
    <row r="1178" spans="14:14" x14ac:dyDescent="0.2">
      <c r="N1178" s="102"/>
    </row>
    <row r="1179" spans="14:14" x14ac:dyDescent="0.2">
      <c r="N1179" s="102"/>
    </row>
    <row r="1180" spans="14:14" x14ac:dyDescent="0.2">
      <c r="N1180" s="102"/>
    </row>
    <row r="1181" spans="14:14" x14ac:dyDescent="0.2">
      <c r="N1181" s="102"/>
    </row>
    <row r="1182" spans="14:14" x14ac:dyDescent="0.2">
      <c r="N1182" s="102"/>
    </row>
    <row r="1183" spans="14:14" x14ac:dyDescent="0.2">
      <c r="N1183" s="102"/>
    </row>
    <row r="1184" spans="14:14" x14ac:dyDescent="0.2">
      <c r="N1184" s="102"/>
    </row>
    <row r="1185" spans="14:14" x14ac:dyDescent="0.2">
      <c r="N1185" s="102"/>
    </row>
    <row r="1186" spans="14:14" x14ac:dyDescent="0.2">
      <c r="N1186" s="102"/>
    </row>
    <row r="1187" spans="14:14" x14ac:dyDescent="0.2">
      <c r="N1187" s="102"/>
    </row>
    <row r="1188" spans="14:14" x14ac:dyDescent="0.2">
      <c r="N1188" s="102"/>
    </row>
    <row r="1189" spans="14:14" x14ac:dyDescent="0.2">
      <c r="N1189" s="102"/>
    </row>
    <row r="1190" spans="14:14" x14ac:dyDescent="0.2">
      <c r="N1190" s="102"/>
    </row>
    <row r="1191" spans="14:14" x14ac:dyDescent="0.2">
      <c r="N1191" s="102"/>
    </row>
    <row r="1192" spans="14:14" x14ac:dyDescent="0.2">
      <c r="N1192" s="102"/>
    </row>
    <row r="1193" spans="14:14" x14ac:dyDescent="0.2">
      <c r="N1193" s="102"/>
    </row>
    <row r="1194" spans="14:14" x14ac:dyDescent="0.2">
      <c r="N1194" s="102"/>
    </row>
    <row r="1195" spans="14:14" x14ac:dyDescent="0.2">
      <c r="N1195" s="102"/>
    </row>
    <row r="1196" spans="14:14" x14ac:dyDescent="0.2">
      <c r="N1196" s="102"/>
    </row>
    <row r="1197" spans="14:14" x14ac:dyDescent="0.2">
      <c r="N1197" s="102"/>
    </row>
    <row r="1198" spans="14:14" x14ac:dyDescent="0.2">
      <c r="N1198" s="102"/>
    </row>
    <row r="1199" spans="14:14" x14ac:dyDescent="0.2">
      <c r="N1199" s="102"/>
    </row>
    <row r="1200" spans="14:14" x14ac:dyDescent="0.2">
      <c r="N1200" s="102"/>
    </row>
    <row r="1201" spans="14:14" x14ac:dyDescent="0.2">
      <c r="N1201" s="102"/>
    </row>
    <row r="1202" spans="14:14" x14ac:dyDescent="0.2">
      <c r="N1202" s="102"/>
    </row>
    <row r="1203" spans="14:14" x14ac:dyDescent="0.2">
      <c r="N1203" s="102"/>
    </row>
    <row r="1204" spans="14:14" x14ac:dyDescent="0.2">
      <c r="N1204" s="102"/>
    </row>
    <row r="1205" spans="14:14" x14ac:dyDescent="0.2">
      <c r="N1205" s="102"/>
    </row>
    <row r="1206" spans="14:14" x14ac:dyDescent="0.2">
      <c r="N1206" s="102"/>
    </row>
    <row r="1207" spans="14:14" x14ac:dyDescent="0.2">
      <c r="N1207" s="102"/>
    </row>
    <row r="1208" spans="14:14" x14ac:dyDescent="0.2">
      <c r="N1208" s="102"/>
    </row>
    <row r="1209" spans="14:14" x14ac:dyDescent="0.2">
      <c r="N1209" s="102"/>
    </row>
    <row r="1210" spans="14:14" x14ac:dyDescent="0.2">
      <c r="N1210" s="102"/>
    </row>
    <row r="1211" spans="14:14" x14ac:dyDescent="0.2">
      <c r="N1211" s="102"/>
    </row>
    <row r="1212" spans="14:14" x14ac:dyDescent="0.2">
      <c r="N1212" s="102"/>
    </row>
    <row r="1213" spans="14:14" x14ac:dyDescent="0.2">
      <c r="N1213" s="102"/>
    </row>
    <row r="1214" spans="14:14" x14ac:dyDescent="0.2">
      <c r="N1214" s="102"/>
    </row>
    <row r="1215" spans="14:14" x14ac:dyDescent="0.2">
      <c r="N1215" s="102"/>
    </row>
    <row r="1216" spans="14:14" x14ac:dyDescent="0.2">
      <c r="N1216" s="102"/>
    </row>
    <row r="1217" spans="14:14" x14ac:dyDescent="0.2">
      <c r="N1217" s="102"/>
    </row>
    <row r="1218" spans="14:14" x14ac:dyDescent="0.2">
      <c r="N1218" s="102"/>
    </row>
    <row r="1219" spans="14:14" x14ac:dyDescent="0.2">
      <c r="N1219" s="102"/>
    </row>
    <row r="1220" spans="14:14" x14ac:dyDescent="0.2">
      <c r="N1220" s="102"/>
    </row>
    <row r="1221" spans="14:14" x14ac:dyDescent="0.2">
      <c r="N1221" s="102"/>
    </row>
    <row r="1222" spans="14:14" x14ac:dyDescent="0.2">
      <c r="N1222" s="102"/>
    </row>
    <row r="1223" spans="14:14" x14ac:dyDescent="0.2">
      <c r="N1223" s="102"/>
    </row>
    <row r="1224" spans="14:14" x14ac:dyDescent="0.2">
      <c r="N1224" s="102"/>
    </row>
    <row r="1225" spans="14:14" x14ac:dyDescent="0.2">
      <c r="N1225" s="102"/>
    </row>
    <row r="1226" spans="14:14" x14ac:dyDescent="0.2">
      <c r="N1226" s="102"/>
    </row>
    <row r="1227" spans="14:14" x14ac:dyDescent="0.2">
      <c r="N1227" s="102"/>
    </row>
    <row r="1228" spans="14:14" x14ac:dyDescent="0.2">
      <c r="N1228" s="102"/>
    </row>
    <row r="1229" spans="14:14" x14ac:dyDescent="0.2">
      <c r="N1229" s="102"/>
    </row>
    <row r="1230" spans="14:14" x14ac:dyDescent="0.2">
      <c r="N1230" s="102"/>
    </row>
    <row r="1231" spans="14:14" x14ac:dyDescent="0.2">
      <c r="N1231" s="102"/>
    </row>
    <row r="1232" spans="14:14" x14ac:dyDescent="0.2">
      <c r="N1232" s="102"/>
    </row>
    <row r="1233" spans="14:14" x14ac:dyDescent="0.2">
      <c r="N1233" s="102"/>
    </row>
    <row r="1234" spans="14:14" x14ac:dyDescent="0.2">
      <c r="N1234" s="102"/>
    </row>
    <row r="1235" spans="14:14" x14ac:dyDescent="0.2">
      <c r="N1235" s="102"/>
    </row>
    <row r="1236" spans="14:14" x14ac:dyDescent="0.2">
      <c r="N1236" s="102"/>
    </row>
    <row r="1237" spans="14:14" x14ac:dyDescent="0.2">
      <c r="N1237" s="102"/>
    </row>
    <row r="1238" spans="14:14" x14ac:dyDescent="0.2">
      <c r="N1238" s="102"/>
    </row>
    <row r="1239" spans="14:14" x14ac:dyDescent="0.2">
      <c r="N1239" s="102"/>
    </row>
    <row r="1240" spans="14:14" x14ac:dyDescent="0.2">
      <c r="N1240" s="102"/>
    </row>
    <row r="1241" spans="14:14" x14ac:dyDescent="0.2">
      <c r="N1241" s="102"/>
    </row>
    <row r="1242" spans="14:14" x14ac:dyDescent="0.2">
      <c r="N1242" s="102"/>
    </row>
    <row r="1243" spans="14:14" x14ac:dyDescent="0.2">
      <c r="N1243" s="102"/>
    </row>
    <row r="1244" spans="14:14" x14ac:dyDescent="0.2">
      <c r="N1244" s="102"/>
    </row>
    <row r="1245" spans="14:14" x14ac:dyDescent="0.2">
      <c r="N1245" s="102"/>
    </row>
    <row r="1246" spans="14:14" x14ac:dyDescent="0.2">
      <c r="N1246" s="102"/>
    </row>
    <row r="1247" spans="14:14" x14ac:dyDescent="0.2">
      <c r="N1247" s="102"/>
    </row>
    <row r="1248" spans="14:14" x14ac:dyDescent="0.2">
      <c r="N1248" s="102"/>
    </row>
    <row r="1249" spans="14:14" x14ac:dyDescent="0.2">
      <c r="N1249" s="102"/>
    </row>
    <row r="1250" spans="14:14" x14ac:dyDescent="0.2">
      <c r="N1250" s="102"/>
    </row>
    <row r="1251" spans="14:14" x14ac:dyDescent="0.2">
      <c r="N1251" s="102"/>
    </row>
    <row r="1252" spans="14:14" x14ac:dyDescent="0.2">
      <c r="N1252" s="102"/>
    </row>
    <row r="1253" spans="14:14" x14ac:dyDescent="0.2">
      <c r="N1253" s="102"/>
    </row>
    <row r="1254" spans="14:14" x14ac:dyDescent="0.2">
      <c r="N1254" s="102"/>
    </row>
    <row r="1255" spans="14:14" x14ac:dyDescent="0.2">
      <c r="N1255" s="102"/>
    </row>
    <row r="1256" spans="14:14" x14ac:dyDescent="0.2">
      <c r="N1256" s="102"/>
    </row>
    <row r="1257" spans="14:14" x14ac:dyDescent="0.2">
      <c r="N1257" s="102"/>
    </row>
    <row r="1258" spans="14:14" x14ac:dyDescent="0.2">
      <c r="N1258" s="102"/>
    </row>
    <row r="1259" spans="14:14" x14ac:dyDescent="0.2">
      <c r="N1259" s="102"/>
    </row>
    <row r="1260" spans="14:14" x14ac:dyDescent="0.2">
      <c r="N1260" s="102"/>
    </row>
    <row r="1261" spans="14:14" x14ac:dyDescent="0.2">
      <c r="N1261" s="102"/>
    </row>
    <row r="1262" spans="14:14" x14ac:dyDescent="0.2">
      <c r="N1262" s="102"/>
    </row>
    <row r="1263" spans="14:14" x14ac:dyDescent="0.2">
      <c r="N1263" s="102"/>
    </row>
    <row r="1264" spans="14:14" x14ac:dyDescent="0.2">
      <c r="N1264" s="102"/>
    </row>
    <row r="1265" spans="14:14" x14ac:dyDescent="0.2">
      <c r="N1265" s="102"/>
    </row>
    <row r="1266" spans="14:14" x14ac:dyDescent="0.2">
      <c r="N1266" s="102"/>
    </row>
    <row r="1267" spans="14:14" x14ac:dyDescent="0.2">
      <c r="N1267" s="102"/>
    </row>
    <row r="1268" spans="14:14" x14ac:dyDescent="0.2">
      <c r="N1268" s="102"/>
    </row>
    <row r="1269" spans="14:14" x14ac:dyDescent="0.2">
      <c r="N1269" s="102"/>
    </row>
    <row r="1270" spans="14:14" x14ac:dyDescent="0.2">
      <c r="N1270" s="102"/>
    </row>
    <row r="1271" spans="14:14" x14ac:dyDescent="0.2">
      <c r="N1271" s="102"/>
    </row>
    <row r="1272" spans="14:14" x14ac:dyDescent="0.2">
      <c r="N1272" s="102"/>
    </row>
    <row r="1273" spans="14:14" x14ac:dyDescent="0.2">
      <c r="N1273" s="102"/>
    </row>
    <row r="1274" spans="14:14" x14ac:dyDescent="0.2">
      <c r="N1274" s="102"/>
    </row>
    <row r="1275" spans="14:14" x14ac:dyDescent="0.2">
      <c r="N1275" s="102"/>
    </row>
    <row r="1276" spans="14:14" x14ac:dyDescent="0.2">
      <c r="N1276" s="102"/>
    </row>
    <row r="1277" spans="14:14" x14ac:dyDescent="0.2">
      <c r="N1277" s="102"/>
    </row>
    <row r="1278" spans="14:14" x14ac:dyDescent="0.2">
      <c r="N1278" s="102"/>
    </row>
    <row r="1279" spans="14:14" x14ac:dyDescent="0.2">
      <c r="N1279" s="102"/>
    </row>
    <row r="1280" spans="14:14" x14ac:dyDescent="0.2">
      <c r="N1280" s="102"/>
    </row>
    <row r="1281" spans="14:14" x14ac:dyDescent="0.2">
      <c r="N1281" s="102"/>
    </row>
    <row r="1282" spans="14:14" x14ac:dyDescent="0.2">
      <c r="N1282" s="102"/>
    </row>
    <row r="1283" spans="14:14" x14ac:dyDescent="0.2">
      <c r="N1283" s="102"/>
    </row>
    <row r="1284" spans="14:14" x14ac:dyDescent="0.2">
      <c r="N1284" s="102"/>
    </row>
    <row r="1285" spans="14:14" x14ac:dyDescent="0.2">
      <c r="N1285" s="102"/>
    </row>
    <row r="1286" spans="14:14" x14ac:dyDescent="0.2">
      <c r="N1286" s="102"/>
    </row>
    <row r="1287" spans="14:14" x14ac:dyDescent="0.2">
      <c r="N1287" s="102"/>
    </row>
    <row r="1288" spans="14:14" x14ac:dyDescent="0.2">
      <c r="N1288" s="102"/>
    </row>
    <row r="1289" spans="14:14" x14ac:dyDescent="0.2">
      <c r="N1289" s="102"/>
    </row>
    <row r="1290" spans="14:14" x14ac:dyDescent="0.2">
      <c r="N1290" s="102"/>
    </row>
    <row r="1291" spans="14:14" x14ac:dyDescent="0.2">
      <c r="N1291" s="102"/>
    </row>
    <row r="1292" spans="14:14" x14ac:dyDescent="0.2">
      <c r="N1292" s="102"/>
    </row>
    <row r="1293" spans="14:14" x14ac:dyDescent="0.2">
      <c r="N1293" s="102"/>
    </row>
    <row r="1294" spans="14:14" x14ac:dyDescent="0.2">
      <c r="N1294" s="102"/>
    </row>
    <row r="1295" spans="14:14" x14ac:dyDescent="0.2">
      <c r="N1295" s="102"/>
    </row>
    <row r="1296" spans="14:14" x14ac:dyDescent="0.2">
      <c r="N1296" s="102"/>
    </row>
    <row r="1297" spans="14:14" x14ac:dyDescent="0.2">
      <c r="N1297" s="102"/>
    </row>
    <row r="1298" spans="14:14" x14ac:dyDescent="0.2">
      <c r="N1298" s="102"/>
    </row>
    <row r="1299" spans="14:14" x14ac:dyDescent="0.2">
      <c r="N1299" s="102"/>
    </row>
    <row r="1300" spans="14:14" x14ac:dyDescent="0.2">
      <c r="N1300" s="102"/>
    </row>
    <row r="1301" spans="14:14" x14ac:dyDescent="0.2">
      <c r="N1301" s="102"/>
    </row>
    <row r="1302" spans="14:14" x14ac:dyDescent="0.2">
      <c r="N1302" s="102"/>
    </row>
    <row r="1303" spans="14:14" x14ac:dyDescent="0.2">
      <c r="N1303" s="102"/>
    </row>
    <row r="1304" spans="14:14" x14ac:dyDescent="0.2">
      <c r="N1304" s="102"/>
    </row>
    <row r="1305" spans="14:14" x14ac:dyDescent="0.2">
      <c r="N1305" s="102"/>
    </row>
    <row r="1306" spans="14:14" x14ac:dyDescent="0.2">
      <c r="N1306" s="102"/>
    </row>
    <row r="1307" spans="14:14" x14ac:dyDescent="0.2">
      <c r="N1307" s="102"/>
    </row>
    <row r="1308" spans="14:14" x14ac:dyDescent="0.2">
      <c r="N1308" s="102"/>
    </row>
    <row r="1309" spans="14:14" x14ac:dyDescent="0.2">
      <c r="N1309" s="102"/>
    </row>
    <row r="1310" spans="14:14" x14ac:dyDescent="0.2">
      <c r="N1310" s="102"/>
    </row>
    <row r="1311" spans="14:14" x14ac:dyDescent="0.2">
      <c r="N1311" s="102"/>
    </row>
    <row r="1312" spans="14:14" x14ac:dyDescent="0.2">
      <c r="N1312" s="102"/>
    </row>
    <row r="1313" spans="14:14" x14ac:dyDescent="0.2">
      <c r="N1313" s="102"/>
    </row>
    <row r="1314" spans="14:14" x14ac:dyDescent="0.2">
      <c r="N1314" s="102"/>
    </row>
    <row r="1315" spans="14:14" x14ac:dyDescent="0.2">
      <c r="N1315" s="102"/>
    </row>
    <row r="1316" spans="14:14" x14ac:dyDescent="0.2">
      <c r="N1316" s="102"/>
    </row>
    <row r="1317" spans="14:14" x14ac:dyDescent="0.2">
      <c r="N1317" s="102"/>
    </row>
    <row r="1318" spans="14:14" x14ac:dyDescent="0.2">
      <c r="N1318" s="102"/>
    </row>
    <row r="1319" spans="14:14" x14ac:dyDescent="0.2">
      <c r="N1319" s="102"/>
    </row>
    <row r="1320" spans="14:14" x14ac:dyDescent="0.2">
      <c r="N1320" s="102"/>
    </row>
    <row r="1321" spans="14:14" x14ac:dyDescent="0.2">
      <c r="N1321" s="102"/>
    </row>
    <row r="1322" spans="14:14" x14ac:dyDescent="0.2">
      <c r="N1322" s="102"/>
    </row>
    <row r="1323" spans="14:14" x14ac:dyDescent="0.2">
      <c r="N1323" s="102"/>
    </row>
    <row r="1324" spans="14:14" x14ac:dyDescent="0.2">
      <c r="N1324" s="102"/>
    </row>
    <row r="1325" spans="14:14" x14ac:dyDescent="0.2">
      <c r="N1325" s="102"/>
    </row>
    <row r="1326" spans="14:14" x14ac:dyDescent="0.2">
      <c r="N1326" s="102"/>
    </row>
    <row r="1327" spans="14:14" x14ac:dyDescent="0.2">
      <c r="N1327" s="102"/>
    </row>
    <row r="1328" spans="14:14" x14ac:dyDescent="0.2">
      <c r="N1328" s="102"/>
    </row>
    <row r="1329" spans="14:14" x14ac:dyDescent="0.2">
      <c r="N1329" s="102"/>
    </row>
    <row r="1330" spans="14:14" x14ac:dyDescent="0.2">
      <c r="N1330" s="102"/>
    </row>
    <row r="1331" spans="14:14" x14ac:dyDescent="0.2">
      <c r="N1331" s="102"/>
    </row>
    <row r="1332" spans="14:14" x14ac:dyDescent="0.2">
      <c r="N1332" s="102"/>
    </row>
    <row r="1333" spans="14:14" x14ac:dyDescent="0.2">
      <c r="N1333" s="102"/>
    </row>
    <row r="1334" spans="14:14" x14ac:dyDescent="0.2">
      <c r="N1334" s="102"/>
    </row>
    <row r="1335" spans="14:14" x14ac:dyDescent="0.2">
      <c r="N1335" s="102"/>
    </row>
    <row r="1336" spans="14:14" x14ac:dyDescent="0.2">
      <c r="N1336" s="102"/>
    </row>
    <row r="1337" spans="14:14" x14ac:dyDescent="0.2">
      <c r="N1337" s="102"/>
    </row>
    <row r="1338" spans="14:14" x14ac:dyDescent="0.2">
      <c r="N1338" s="102"/>
    </row>
    <row r="1339" spans="14:14" x14ac:dyDescent="0.2">
      <c r="N1339" s="102"/>
    </row>
    <row r="1340" spans="14:14" x14ac:dyDescent="0.2">
      <c r="N1340" s="102"/>
    </row>
    <row r="1341" spans="14:14" x14ac:dyDescent="0.2">
      <c r="N1341" s="102"/>
    </row>
    <row r="1342" spans="14:14" x14ac:dyDescent="0.2">
      <c r="N1342" s="102"/>
    </row>
    <row r="1343" spans="14:14" x14ac:dyDescent="0.2">
      <c r="N1343" s="102"/>
    </row>
    <row r="1344" spans="14:14" x14ac:dyDescent="0.2">
      <c r="N1344" s="102"/>
    </row>
    <row r="1345" spans="14:14" x14ac:dyDescent="0.2">
      <c r="N1345" s="102"/>
    </row>
    <row r="1346" spans="14:14" x14ac:dyDescent="0.2">
      <c r="N1346" s="102"/>
    </row>
    <row r="1347" spans="14:14" x14ac:dyDescent="0.2">
      <c r="N1347" s="102"/>
    </row>
    <row r="1348" spans="14:14" x14ac:dyDescent="0.2">
      <c r="N1348" s="102"/>
    </row>
    <row r="1349" spans="14:14" x14ac:dyDescent="0.2">
      <c r="N1349" s="102"/>
    </row>
    <row r="1350" spans="14:14" x14ac:dyDescent="0.2">
      <c r="N1350" s="102"/>
    </row>
    <row r="1351" spans="14:14" x14ac:dyDescent="0.2">
      <c r="N1351" s="102"/>
    </row>
    <row r="1352" spans="14:14" x14ac:dyDescent="0.2">
      <c r="N1352" s="102"/>
    </row>
    <row r="1353" spans="14:14" x14ac:dyDescent="0.2">
      <c r="N1353" s="102"/>
    </row>
    <row r="1354" spans="14:14" x14ac:dyDescent="0.2">
      <c r="N1354" s="102"/>
    </row>
    <row r="1355" spans="14:14" x14ac:dyDescent="0.2">
      <c r="N1355" s="102"/>
    </row>
    <row r="1356" spans="14:14" x14ac:dyDescent="0.2">
      <c r="N1356" s="102"/>
    </row>
    <row r="1357" spans="14:14" x14ac:dyDescent="0.2">
      <c r="N1357" s="102"/>
    </row>
    <row r="1358" spans="14:14" x14ac:dyDescent="0.2">
      <c r="N1358" s="102"/>
    </row>
    <row r="1359" spans="14:14" x14ac:dyDescent="0.2">
      <c r="N1359" s="102"/>
    </row>
    <row r="1360" spans="14:14" x14ac:dyDescent="0.2">
      <c r="N1360" s="102"/>
    </row>
    <row r="1361" spans="14:14" x14ac:dyDescent="0.2">
      <c r="N1361" s="102"/>
    </row>
    <row r="1362" spans="14:14" x14ac:dyDescent="0.2">
      <c r="N1362" s="102"/>
    </row>
    <row r="1363" spans="14:14" x14ac:dyDescent="0.2">
      <c r="N1363" s="102"/>
    </row>
    <row r="1364" spans="14:14" x14ac:dyDescent="0.2">
      <c r="N1364" s="102"/>
    </row>
    <row r="1365" spans="14:14" x14ac:dyDescent="0.2">
      <c r="N1365" s="102"/>
    </row>
    <row r="1366" spans="14:14" x14ac:dyDescent="0.2">
      <c r="N1366" s="102"/>
    </row>
    <row r="1367" spans="14:14" x14ac:dyDescent="0.2">
      <c r="N1367" s="102"/>
    </row>
    <row r="1368" spans="14:14" x14ac:dyDescent="0.2">
      <c r="N1368" s="102"/>
    </row>
    <row r="1369" spans="14:14" x14ac:dyDescent="0.2">
      <c r="N1369" s="102"/>
    </row>
    <row r="1370" spans="14:14" x14ac:dyDescent="0.2">
      <c r="N1370" s="102"/>
    </row>
    <row r="1371" spans="14:14" x14ac:dyDescent="0.2">
      <c r="N1371" s="102"/>
    </row>
    <row r="1372" spans="14:14" x14ac:dyDescent="0.2">
      <c r="N1372" s="102"/>
    </row>
    <row r="1373" spans="14:14" x14ac:dyDescent="0.2">
      <c r="N1373" s="102"/>
    </row>
    <row r="1374" spans="14:14" x14ac:dyDescent="0.2">
      <c r="N1374" s="102"/>
    </row>
    <row r="1375" spans="14:14" x14ac:dyDescent="0.2">
      <c r="N1375" s="102"/>
    </row>
    <row r="1376" spans="14:14" x14ac:dyDescent="0.2">
      <c r="N1376" s="102"/>
    </row>
    <row r="1377" spans="14:14" x14ac:dyDescent="0.2">
      <c r="N1377" s="102"/>
    </row>
    <row r="1378" spans="14:14" x14ac:dyDescent="0.2">
      <c r="N1378" s="102"/>
    </row>
    <row r="1379" spans="14:14" x14ac:dyDescent="0.2">
      <c r="N1379" s="102"/>
    </row>
    <row r="1380" spans="14:14" x14ac:dyDescent="0.2">
      <c r="N1380" s="102"/>
    </row>
    <row r="1381" spans="14:14" x14ac:dyDescent="0.2">
      <c r="N1381" s="102"/>
    </row>
    <row r="1382" spans="14:14" x14ac:dyDescent="0.2">
      <c r="N1382" s="102"/>
    </row>
    <row r="1383" spans="14:14" x14ac:dyDescent="0.2">
      <c r="N1383" s="102"/>
    </row>
    <row r="1384" spans="14:14" x14ac:dyDescent="0.2">
      <c r="N1384" s="102"/>
    </row>
    <row r="1385" spans="14:14" x14ac:dyDescent="0.2">
      <c r="N1385" s="102"/>
    </row>
    <row r="1386" spans="14:14" x14ac:dyDescent="0.2">
      <c r="N1386" s="102"/>
    </row>
    <row r="1387" spans="14:14" x14ac:dyDescent="0.2">
      <c r="N1387" s="102"/>
    </row>
    <row r="1388" spans="14:14" x14ac:dyDescent="0.2">
      <c r="N1388" s="102"/>
    </row>
    <row r="1389" spans="14:14" x14ac:dyDescent="0.2">
      <c r="N1389" s="102"/>
    </row>
    <row r="1390" spans="14:14" x14ac:dyDescent="0.2">
      <c r="N1390" s="102"/>
    </row>
    <row r="1391" spans="14:14" x14ac:dyDescent="0.2">
      <c r="N1391" s="102"/>
    </row>
    <row r="1392" spans="14:14" x14ac:dyDescent="0.2">
      <c r="N1392" s="102"/>
    </row>
    <row r="1393" spans="14:14" x14ac:dyDescent="0.2">
      <c r="N1393" s="102"/>
    </row>
    <row r="1394" spans="14:14" x14ac:dyDescent="0.2">
      <c r="N1394" s="102"/>
    </row>
    <row r="1395" spans="14:14" x14ac:dyDescent="0.2">
      <c r="N1395" s="102"/>
    </row>
    <row r="1396" spans="14:14" x14ac:dyDescent="0.2">
      <c r="N1396" s="102"/>
    </row>
    <row r="1397" spans="14:14" x14ac:dyDescent="0.2">
      <c r="N1397" s="102"/>
    </row>
    <row r="1398" spans="14:14" x14ac:dyDescent="0.2">
      <c r="N1398" s="102"/>
    </row>
    <row r="1399" spans="14:14" x14ac:dyDescent="0.2">
      <c r="N1399" s="102"/>
    </row>
    <row r="1400" spans="14:14" x14ac:dyDescent="0.2">
      <c r="N1400" s="102"/>
    </row>
    <row r="1401" spans="14:14" x14ac:dyDescent="0.2">
      <c r="N1401" s="102"/>
    </row>
    <row r="1402" spans="14:14" x14ac:dyDescent="0.2">
      <c r="N1402" s="102"/>
    </row>
    <row r="1403" spans="14:14" x14ac:dyDescent="0.2">
      <c r="N1403" s="102"/>
    </row>
    <row r="1404" spans="14:14" x14ac:dyDescent="0.2">
      <c r="N1404" s="102"/>
    </row>
    <row r="1405" spans="14:14" x14ac:dyDescent="0.2">
      <c r="N1405" s="102"/>
    </row>
    <row r="1406" spans="14:14" x14ac:dyDescent="0.2">
      <c r="N1406" s="102"/>
    </row>
    <row r="1407" spans="14:14" x14ac:dyDescent="0.2">
      <c r="N1407" s="102"/>
    </row>
    <row r="1408" spans="14:14" x14ac:dyDescent="0.2">
      <c r="N1408" s="102"/>
    </row>
    <row r="1409" spans="14:14" x14ac:dyDescent="0.2">
      <c r="N1409" s="102"/>
    </row>
    <row r="1410" spans="14:14" x14ac:dyDescent="0.2">
      <c r="N1410" s="102"/>
    </row>
    <row r="1411" spans="14:14" x14ac:dyDescent="0.2">
      <c r="N1411" s="102"/>
    </row>
    <row r="1412" spans="14:14" x14ac:dyDescent="0.2">
      <c r="N1412" s="102"/>
    </row>
    <row r="1413" spans="14:14" x14ac:dyDescent="0.2">
      <c r="N1413" s="102"/>
    </row>
    <row r="1414" spans="14:14" x14ac:dyDescent="0.2">
      <c r="N1414" s="102"/>
    </row>
    <row r="1415" spans="14:14" x14ac:dyDescent="0.2">
      <c r="N1415" s="102"/>
    </row>
    <row r="1416" spans="14:14" x14ac:dyDescent="0.2">
      <c r="N1416" s="102"/>
    </row>
    <row r="1417" spans="14:14" x14ac:dyDescent="0.2">
      <c r="N1417" s="102"/>
    </row>
    <row r="1418" spans="14:14" x14ac:dyDescent="0.2">
      <c r="N1418" s="102"/>
    </row>
    <row r="1419" spans="14:14" x14ac:dyDescent="0.2">
      <c r="N1419" s="102"/>
    </row>
    <row r="1420" spans="14:14" x14ac:dyDescent="0.2">
      <c r="N1420" s="102"/>
    </row>
    <row r="1421" spans="14:14" x14ac:dyDescent="0.2">
      <c r="N1421" s="102"/>
    </row>
    <row r="1422" spans="14:14" x14ac:dyDescent="0.2">
      <c r="N1422" s="102"/>
    </row>
    <row r="1423" spans="14:14" x14ac:dyDescent="0.2">
      <c r="N1423" s="102"/>
    </row>
    <row r="1424" spans="14:14" x14ac:dyDescent="0.2">
      <c r="N1424" s="102"/>
    </row>
    <row r="1425" spans="14:14" x14ac:dyDescent="0.2">
      <c r="N1425" s="102"/>
    </row>
    <row r="1426" spans="14:14" x14ac:dyDescent="0.2">
      <c r="N1426" s="102"/>
    </row>
    <row r="1427" spans="14:14" x14ac:dyDescent="0.2">
      <c r="N1427" s="102"/>
    </row>
    <row r="1428" spans="14:14" x14ac:dyDescent="0.2">
      <c r="N1428" s="102"/>
    </row>
    <row r="1429" spans="14:14" x14ac:dyDescent="0.2">
      <c r="N1429" s="102"/>
    </row>
    <row r="1430" spans="14:14" x14ac:dyDescent="0.2">
      <c r="N1430" s="102"/>
    </row>
    <row r="1431" spans="14:14" x14ac:dyDescent="0.2">
      <c r="N1431" s="102"/>
    </row>
    <row r="1432" spans="14:14" x14ac:dyDescent="0.2">
      <c r="N1432" s="102"/>
    </row>
    <row r="1433" spans="14:14" x14ac:dyDescent="0.2">
      <c r="N1433" s="102"/>
    </row>
    <row r="1434" spans="14:14" x14ac:dyDescent="0.2">
      <c r="N1434" s="102"/>
    </row>
    <row r="1435" spans="14:14" x14ac:dyDescent="0.2">
      <c r="N1435" s="102"/>
    </row>
    <row r="1436" spans="14:14" x14ac:dyDescent="0.2">
      <c r="N1436" s="102"/>
    </row>
    <row r="1437" spans="14:14" x14ac:dyDescent="0.2">
      <c r="N1437" s="102"/>
    </row>
    <row r="1438" spans="14:14" x14ac:dyDescent="0.2">
      <c r="N1438" s="102"/>
    </row>
    <row r="1439" spans="14:14" x14ac:dyDescent="0.2">
      <c r="N1439" s="102"/>
    </row>
    <row r="1440" spans="14:14" x14ac:dyDescent="0.2">
      <c r="N1440" s="102"/>
    </row>
    <row r="1441" spans="14:14" x14ac:dyDescent="0.2">
      <c r="N1441" s="102"/>
    </row>
    <row r="1442" spans="14:14" x14ac:dyDescent="0.2">
      <c r="N1442" s="102"/>
    </row>
    <row r="1443" spans="14:14" x14ac:dyDescent="0.2">
      <c r="N1443" s="102"/>
    </row>
    <row r="1444" spans="14:14" x14ac:dyDescent="0.2">
      <c r="N1444" s="102"/>
    </row>
    <row r="1445" spans="14:14" x14ac:dyDescent="0.2">
      <c r="N1445" s="102"/>
    </row>
    <row r="1446" spans="14:14" x14ac:dyDescent="0.2">
      <c r="N1446" s="102"/>
    </row>
    <row r="1447" spans="14:14" x14ac:dyDescent="0.2">
      <c r="N1447" s="102"/>
    </row>
    <row r="1448" spans="14:14" x14ac:dyDescent="0.2">
      <c r="N1448" s="102"/>
    </row>
    <row r="1449" spans="14:14" x14ac:dyDescent="0.2">
      <c r="N1449" s="102"/>
    </row>
    <row r="1450" spans="14:14" x14ac:dyDescent="0.2">
      <c r="N1450" s="102"/>
    </row>
    <row r="1451" spans="14:14" x14ac:dyDescent="0.2">
      <c r="N1451" s="102"/>
    </row>
    <row r="1452" spans="14:14" x14ac:dyDescent="0.2">
      <c r="N1452" s="102"/>
    </row>
    <row r="1453" spans="14:14" x14ac:dyDescent="0.2">
      <c r="N1453" s="102"/>
    </row>
    <row r="1454" spans="14:14" x14ac:dyDescent="0.2">
      <c r="N1454" s="102"/>
    </row>
    <row r="1455" spans="14:14" x14ac:dyDescent="0.2">
      <c r="N1455" s="102"/>
    </row>
    <row r="1456" spans="14:14" x14ac:dyDescent="0.2">
      <c r="N1456" s="102"/>
    </row>
    <row r="1457" spans="14:14" x14ac:dyDescent="0.2">
      <c r="N1457" s="102"/>
    </row>
    <row r="1458" spans="14:14" x14ac:dyDescent="0.2">
      <c r="N1458" s="102"/>
    </row>
    <row r="1459" spans="14:14" x14ac:dyDescent="0.2">
      <c r="N1459" s="102"/>
    </row>
    <row r="1460" spans="14:14" x14ac:dyDescent="0.2">
      <c r="N1460" s="102"/>
    </row>
    <row r="1461" spans="14:14" x14ac:dyDescent="0.2">
      <c r="N1461" s="102"/>
    </row>
    <row r="1462" spans="14:14" x14ac:dyDescent="0.2">
      <c r="N1462" s="102"/>
    </row>
    <row r="1463" spans="14:14" x14ac:dyDescent="0.2">
      <c r="N1463" s="102"/>
    </row>
    <row r="1464" spans="14:14" x14ac:dyDescent="0.2">
      <c r="N1464" s="102"/>
    </row>
    <row r="1465" spans="14:14" x14ac:dyDescent="0.2">
      <c r="N1465" s="102"/>
    </row>
    <row r="1466" spans="14:14" x14ac:dyDescent="0.2">
      <c r="N1466" s="102"/>
    </row>
    <row r="1467" spans="14:14" x14ac:dyDescent="0.2">
      <c r="N1467" s="102"/>
    </row>
    <row r="1468" spans="14:14" x14ac:dyDescent="0.2">
      <c r="N1468" s="102"/>
    </row>
    <row r="1469" spans="14:14" x14ac:dyDescent="0.2">
      <c r="N1469" s="102"/>
    </row>
    <row r="1470" spans="14:14" x14ac:dyDescent="0.2">
      <c r="N1470" s="102"/>
    </row>
    <row r="1471" spans="14:14" x14ac:dyDescent="0.2">
      <c r="N1471" s="102"/>
    </row>
    <row r="1472" spans="14:14" x14ac:dyDescent="0.2">
      <c r="N1472" s="102"/>
    </row>
    <row r="1473" spans="14:14" x14ac:dyDescent="0.2">
      <c r="N1473" s="102"/>
    </row>
    <row r="1474" spans="14:14" x14ac:dyDescent="0.2">
      <c r="N1474" s="102"/>
    </row>
    <row r="1475" spans="14:14" x14ac:dyDescent="0.2">
      <c r="N1475" s="102"/>
    </row>
    <row r="1476" spans="14:14" x14ac:dyDescent="0.2">
      <c r="N1476" s="102"/>
    </row>
    <row r="1477" spans="14:14" x14ac:dyDescent="0.2">
      <c r="N1477" s="102"/>
    </row>
    <row r="1478" spans="14:14" x14ac:dyDescent="0.2">
      <c r="N1478" s="102"/>
    </row>
    <row r="1479" spans="14:14" x14ac:dyDescent="0.2">
      <c r="N1479" s="102"/>
    </row>
    <row r="1480" spans="14:14" x14ac:dyDescent="0.2">
      <c r="N1480" s="102"/>
    </row>
    <row r="1481" spans="14:14" x14ac:dyDescent="0.2">
      <c r="N1481" s="102"/>
    </row>
    <row r="1482" spans="14:14" x14ac:dyDescent="0.2">
      <c r="N1482" s="102"/>
    </row>
    <row r="1483" spans="14:14" x14ac:dyDescent="0.2">
      <c r="N1483" s="102"/>
    </row>
    <row r="1484" spans="14:14" x14ac:dyDescent="0.2">
      <c r="N1484" s="102"/>
    </row>
    <row r="1485" spans="14:14" x14ac:dyDescent="0.2">
      <c r="N1485" s="102"/>
    </row>
    <row r="1486" spans="14:14" x14ac:dyDescent="0.2">
      <c r="N1486" s="102"/>
    </row>
    <row r="1487" spans="14:14" x14ac:dyDescent="0.2">
      <c r="N1487" s="102"/>
    </row>
    <row r="1488" spans="14:14" x14ac:dyDescent="0.2">
      <c r="N1488" s="102"/>
    </row>
    <row r="1489" spans="14:14" x14ac:dyDescent="0.2">
      <c r="N1489" s="102"/>
    </row>
    <row r="1490" spans="14:14" x14ac:dyDescent="0.2">
      <c r="N1490" s="102"/>
    </row>
    <row r="1491" spans="14:14" x14ac:dyDescent="0.2">
      <c r="N1491" s="102"/>
    </row>
    <row r="1492" spans="14:14" x14ac:dyDescent="0.2">
      <c r="N1492" s="102"/>
    </row>
    <row r="1493" spans="14:14" x14ac:dyDescent="0.2">
      <c r="N1493" s="102"/>
    </row>
    <row r="1494" spans="14:14" x14ac:dyDescent="0.2">
      <c r="N1494" s="102"/>
    </row>
    <row r="1495" spans="14:14" x14ac:dyDescent="0.2">
      <c r="N1495" s="102"/>
    </row>
    <row r="1496" spans="14:14" x14ac:dyDescent="0.2">
      <c r="N1496" s="102"/>
    </row>
    <row r="1497" spans="14:14" x14ac:dyDescent="0.2">
      <c r="N1497" s="102"/>
    </row>
    <row r="1498" spans="14:14" x14ac:dyDescent="0.2">
      <c r="N1498" s="102"/>
    </row>
    <row r="1499" spans="14:14" x14ac:dyDescent="0.2">
      <c r="N1499" s="102"/>
    </row>
    <row r="1500" spans="14:14" x14ac:dyDescent="0.2">
      <c r="N1500" s="102"/>
    </row>
    <row r="1501" spans="14:14" x14ac:dyDescent="0.2">
      <c r="N1501" s="102"/>
    </row>
    <row r="1502" spans="14:14" x14ac:dyDescent="0.2">
      <c r="N1502" s="102"/>
    </row>
    <row r="1503" spans="14:14" x14ac:dyDescent="0.2">
      <c r="N1503" s="102"/>
    </row>
    <row r="1504" spans="14:14" x14ac:dyDescent="0.2">
      <c r="N1504" s="102"/>
    </row>
    <row r="1505" spans="14:14" x14ac:dyDescent="0.2">
      <c r="N1505" s="102"/>
    </row>
    <row r="1506" spans="14:14" x14ac:dyDescent="0.2">
      <c r="N1506" s="102"/>
    </row>
    <row r="1507" spans="14:14" x14ac:dyDescent="0.2">
      <c r="N1507" s="102"/>
    </row>
    <row r="1508" spans="14:14" x14ac:dyDescent="0.2">
      <c r="N1508" s="102"/>
    </row>
    <row r="1509" spans="14:14" x14ac:dyDescent="0.2">
      <c r="N1509" s="102"/>
    </row>
    <row r="1510" spans="14:14" x14ac:dyDescent="0.2">
      <c r="N1510" s="102"/>
    </row>
    <row r="1511" spans="14:14" x14ac:dyDescent="0.2">
      <c r="N1511" s="102"/>
    </row>
    <row r="1512" spans="14:14" x14ac:dyDescent="0.2">
      <c r="N1512" s="102"/>
    </row>
    <row r="1513" spans="14:14" x14ac:dyDescent="0.2">
      <c r="N1513" s="102"/>
    </row>
    <row r="1514" spans="14:14" x14ac:dyDescent="0.2">
      <c r="N1514" s="102"/>
    </row>
    <row r="1515" spans="14:14" x14ac:dyDescent="0.2">
      <c r="N1515" s="102"/>
    </row>
    <row r="1516" spans="14:14" x14ac:dyDescent="0.2">
      <c r="N1516" s="102"/>
    </row>
    <row r="1517" spans="14:14" x14ac:dyDescent="0.2">
      <c r="N1517" s="102"/>
    </row>
    <row r="1518" spans="14:14" x14ac:dyDescent="0.2">
      <c r="N1518" s="102"/>
    </row>
    <row r="1519" spans="14:14" x14ac:dyDescent="0.2">
      <c r="N1519" s="102"/>
    </row>
    <row r="1520" spans="14:14" x14ac:dyDescent="0.2">
      <c r="N1520" s="102"/>
    </row>
    <row r="1521" spans="14:14" x14ac:dyDescent="0.2">
      <c r="N1521" s="102"/>
    </row>
    <row r="1522" spans="14:14" x14ac:dyDescent="0.2">
      <c r="N1522" s="102"/>
    </row>
    <row r="1523" spans="14:14" x14ac:dyDescent="0.2">
      <c r="N1523" s="102"/>
    </row>
    <row r="1524" spans="14:14" x14ac:dyDescent="0.2">
      <c r="N1524" s="102"/>
    </row>
    <row r="1525" spans="14:14" x14ac:dyDescent="0.2">
      <c r="N1525" s="102"/>
    </row>
    <row r="1526" spans="14:14" x14ac:dyDescent="0.2">
      <c r="N1526" s="102"/>
    </row>
    <row r="1527" spans="14:14" x14ac:dyDescent="0.2">
      <c r="N1527" s="102"/>
    </row>
    <row r="1528" spans="14:14" x14ac:dyDescent="0.2">
      <c r="N1528" s="102"/>
    </row>
    <row r="1529" spans="14:14" x14ac:dyDescent="0.2">
      <c r="N1529" s="102"/>
    </row>
    <row r="1530" spans="14:14" x14ac:dyDescent="0.2">
      <c r="N1530" s="102"/>
    </row>
    <row r="1531" spans="14:14" x14ac:dyDescent="0.2">
      <c r="N1531" s="102"/>
    </row>
    <row r="1532" spans="14:14" x14ac:dyDescent="0.2">
      <c r="N1532" s="102"/>
    </row>
    <row r="1533" spans="14:14" x14ac:dyDescent="0.2">
      <c r="N1533" s="102"/>
    </row>
    <row r="1534" spans="14:14" x14ac:dyDescent="0.2">
      <c r="N1534" s="102"/>
    </row>
    <row r="1535" spans="14:14" x14ac:dyDescent="0.2">
      <c r="N1535" s="102"/>
    </row>
    <row r="1536" spans="14:14" x14ac:dyDescent="0.2">
      <c r="N1536" s="102"/>
    </row>
    <row r="1537" spans="14:14" x14ac:dyDescent="0.2">
      <c r="N1537" s="102"/>
    </row>
    <row r="1538" spans="14:14" x14ac:dyDescent="0.2">
      <c r="N1538" s="102"/>
    </row>
    <row r="1539" spans="14:14" x14ac:dyDescent="0.2">
      <c r="N1539" s="102"/>
    </row>
    <row r="1540" spans="14:14" x14ac:dyDescent="0.2">
      <c r="N1540" s="102"/>
    </row>
    <row r="1541" spans="14:14" x14ac:dyDescent="0.2">
      <c r="N1541" s="102"/>
    </row>
    <row r="1542" spans="14:14" x14ac:dyDescent="0.2">
      <c r="N1542" s="102"/>
    </row>
    <row r="1543" spans="14:14" x14ac:dyDescent="0.2">
      <c r="N1543" s="102"/>
    </row>
    <row r="1544" spans="14:14" x14ac:dyDescent="0.2">
      <c r="N1544" s="102"/>
    </row>
    <row r="1545" spans="14:14" x14ac:dyDescent="0.2">
      <c r="N1545" s="102"/>
    </row>
    <row r="1546" spans="14:14" x14ac:dyDescent="0.2">
      <c r="N1546" s="102"/>
    </row>
    <row r="1547" spans="14:14" x14ac:dyDescent="0.2">
      <c r="N1547" s="102"/>
    </row>
    <row r="1548" spans="14:14" x14ac:dyDescent="0.2">
      <c r="N1548" s="102"/>
    </row>
    <row r="1549" spans="14:14" x14ac:dyDescent="0.2">
      <c r="N1549" s="102"/>
    </row>
    <row r="1550" spans="14:14" x14ac:dyDescent="0.2">
      <c r="N1550" s="102"/>
    </row>
    <row r="1551" spans="14:14" x14ac:dyDescent="0.2">
      <c r="N1551" s="102"/>
    </row>
    <row r="1552" spans="14:14" x14ac:dyDescent="0.2">
      <c r="N1552" s="102"/>
    </row>
    <row r="1553" spans="14:14" x14ac:dyDescent="0.2">
      <c r="N1553" s="102"/>
    </row>
    <row r="1554" spans="14:14" x14ac:dyDescent="0.2">
      <c r="N1554" s="102"/>
    </row>
    <row r="1555" spans="14:14" x14ac:dyDescent="0.2">
      <c r="N1555" s="102"/>
    </row>
    <row r="1556" spans="14:14" x14ac:dyDescent="0.2">
      <c r="N1556" s="102"/>
    </row>
    <row r="1557" spans="14:14" x14ac:dyDescent="0.2">
      <c r="N1557" s="102"/>
    </row>
    <row r="1558" spans="14:14" x14ac:dyDescent="0.2">
      <c r="N1558" s="102"/>
    </row>
    <row r="1559" spans="14:14" x14ac:dyDescent="0.2">
      <c r="N1559" s="102"/>
    </row>
    <row r="1560" spans="14:14" x14ac:dyDescent="0.2">
      <c r="N1560" s="102"/>
    </row>
    <row r="1561" spans="14:14" x14ac:dyDescent="0.2">
      <c r="N1561" s="102"/>
    </row>
    <row r="1562" spans="14:14" x14ac:dyDescent="0.2">
      <c r="N1562" s="102"/>
    </row>
    <row r="1563" spans="14:14" x14ac:dyDescent="0.2">
      <c r="N1563" s="102"/>
    </row>
    <row r="1564" spans="14:14" x14ac:dyDescent="0.2">
      <c r="N1564" s="102"/>
    </row>
    <row r="1565" spans="14:14" x14ac:dyDescent="0.2">
      <c r="N1565" s="102"/>
    </row>
    <row r="1566" spans="14:14" x14ac:dyDescent="0.2">
      <c r="N1566" s="102"/>
    </row>
    <row r="1567" spans="14:14" x14ac:dyDescent="0.2">
      <c r="N1567" s="102"/>
    </row>
    <row r="1568" spans="14:14" x14ac:dyDescent="0.2">
      <c r="N1568" s="102"/>
    </row>
    <row r="1569" spans="14:14" x14ac:dyDescent="0.2">
      <c r="N1569" s="102"/>
    </row>
    <row r="1570" spans="14:14" x14ac:dyDescent="0.2">
      <c r="N1570" s="102"/>
    </row>
    <row r="1571" spans="14:14" x14ac:dyDescent="0.2">
      <c r="N1571" s="102"/>
    </row>
    <row r="1572" spans="14:14" x14ac:dyDescent="0.2">
      <c r="N1572" s="102"/>
    </row>
    <row r="1573" spans="14:14" x14ac:dyDescent="0.2">
      <c r="N1573" s="102"/>
    </row>
    <row r="1574" spans="14:14" x14ac:dyDescent="0.2">
      <c r="N1574" s="102"/>
    </row>
    <row r="1575" spans="14:14" x14ac:dyDescent="0.2">
      <c r="N1575" s="102"/>
    </row>
    <row r="1576" spans="14:14" x14ac:dyDescent="0.2">
      <c r="N1576" s="102"/>
    </row>
    <row r="1577" spans="14:14" x14ac:dyDescent="0.2">
      <c r="N1577" s="102"/>
    </row>
    <row r="1578" spans="14:14" x14ac:dyDescent="0.2">
      <c r="N1578" s="102"/>
    </row>
    <row r="1579" spans="14:14" x14ac:dyDescent="0.2">
      <c r="N1579" s="102"/>
    </row>
    <row r="1580" spans="14:14" x14ac:dyDescent="0.2">
      <c r="N1580" s="102"/>
    </row>
    <row r="1581" spans="14:14" x14ac:dyDescent="0.2">
      <c r="N1581" s="102"/>
    </row>
    <row r="1582" spans="14:14" x14ac:dyDescent="0.2">
      <c r="N1582" s="102"/>
    </row>
    <row r="1583" spans="14:14" x14ac:dyDescent="0.2">
      <c r="N1583" s="102"/>
    </row>
    <row r="1584" spans="14:14" x14ac:dyDescent="0.2">
      <c r="N1584" s="102"/>
    </row>
    <row r="1585" spans="14:14" x14ac:dyDescent="0.2">
      <c r="N1585" s="102"/>
    </row>
    <row r="1586" spans="14:14" x14ac:dyDescent="0.2">
      <c r="N1586" s="102"/>
    </row>
    <row r="1587" spans="14:14" x14ac:dyDescent="0.2">
      <c r="N1587" s="102"/>
    </row>
    <row r="1588" spans="14:14" x14ac:dyDescent="0.2">
      <c r="N1588" s="102"/>
    </row>
    <row r="1589" spans="14:14" x14ac:dyDescent="0.2">
      <c r="N1589" s="102"/>
    </row>
    <row r="1590" spans="14:14" x14ac:dyDescent="0.2">
      <c r="N1590" s="102"/>
    </row>
    <row r="1591" spans="14:14" x14ac:dyDescent="0.2">
      <c r="N1591" s="102"/>
    </row>
    <row r="1592" spans="14:14" x14ac:dyDescent="0.2">
      <c r="N1592" s="102"/>
    </row>
    <row r="1593" spans="14:14" x14ac:dyDescent="0.2">
      <c r="N1593" s="102"/>
    </row>
    <row r="1594" spans="14:14" x14ac:dyDescent="0.2">
      <c r="N1594" s="102"/>
    </row>
    <row r="1595" spans="14:14" x14ac:dyDescent="0.2">
      <c r="N1595" s="102"/>
    </row>
    <row r="1596" spans="14:14" x14ac:dyDescent="0.2">
      <c r="N1596" s="102"/>
    </row>
    <row r="1597" spans="14:14" x14ac:dyDescent="0.2">
      <c r="N1597" s="102"/>
    </row>
    <row r="1598" spans="14:14" x14ac:dyDescent="0.2">
      <c r="N1598" s="102"/>
    </row>
    <row r="1599" spans="14:14" x14ac:dyDescent="0.2">
      <c r="N1599" s="102"/>
    </row>
    <row r="1600" spans="14:14" x14ac:dyDescent="0.2">
      <c r="N1600" s="102"/>
    </row>
    <row r="1601" spans="14:14" x14ac:dyDescent="0.2">
      <c r="N1601" s="102"/>
    </row>
    <row r="1602" spans="14:14" x14ac:dyDescent="0.2">
      <c r="N1602" s="102"/>
    </row>
    <row r="1603" spans="14:14" x14ac:dyDescent="0.2">
      <c r="N1603" s="102"/>
    </row>
    <row r="1604" spans="14:14" x14ac:dyDescent="0.2">
      <c r="N1604" s="102"/>
    </row>
    <row r="1605" spans="14:14" x14ac:dyDescent="0.2">
      <c r="N1605" s="102"/>
    </row>
    <row r="1606" spans="14:14" x14ac:dyDescent="0.2">
      <c r="N1606" s="102"/>
    </row>
    <row r="1607" spans="14:14" x14ac:dyDescent="0.2">
      <c r="N1607" s="102"/>
    </row>
    <row r="1608" spans="14:14" x14ac:dyDescent="0.2">
      <c r="N1608" s="102"/>
    </row>
    <row r="1609" spans="14:14" x14ac:dyDescent="0.2">
      <c r="N1609" s="102"/>
    </row>
    <row r="1610" spans="14:14" x14ac:dyDescent="0.2">
      <c r="N1610" s="102"/>
    </row>
    <row r="1611" spans="14:14" x14ac:dyDescent="0.2">
      <c r="N1611" s="102"/>
    </row>
    <row r="1612" spans="14:14" x14ac:dyDescent="0.2">
      <c r="N1612" s="102"/>
    </row>
    <row r="1613" spans="14:14" x14ac:dyDescent="0.2">
      <c r="N1613" s="102"/>
    </row>
    <row r="1614" spans="14:14" x14ac:dyDescent="0.2">
      <c r="N1614" s="102"/>
    </row>
    <row r="1615" spans="14:14" x14ac:dyDescent="0.2">
      <c r="N1615" s="102"/>
    </row>
    <row r="1616" spans="14:14" x14ac:dyDescent="0.2">
      <c r="N1616" s="102"/>
    </row>
    <row r="1617" spans="14:14" x14ac:dyDescent="0.2">
      <c r="N1617" s="102"/>
    </row>
    <row r="1618" spans="14:14" x14ac:dyDescent="0.2">
      <c r="N1618" s="102"/>
    </row>
    <row r="1619" spans="14:14" x14ac:dyDescent="0.2">
      <c r="N1619" s="102"/>
    </row>
    <row r="1620" spans="14:14" x14ac:dyDescent="0.2">
      <c r="N1620" s="102"/>
    </row>
    <row r="1621" spans="14:14" x14ac:dyDescent="0.2">
      <c r="N1621" s="102"/>
    </row>
    <row r="1622" spans="14:14" x14ac:dyDescent="0.2">
      <c r="N1622" s="102"/>
    </row>
    <row r="1623" spans="14:14" x14ac:dyDescent="0.2">
      <c r="N1623" s="102"/>
    </row>
    <row r="1624" spans="14:14" x14ac:dyDescent="0.2">
      <c r="N1624" s="102"/>
    </row>
    <row r="1625" spans="14:14" x14ac:dyDescent="0.2">
      <c r="N1625" s="102"/>
    </row>
    <row r="1626" spans="14:14" x14ac:dyDescent="0.2">
      <c r="N1626" s="102"/>
    </row>
    <row r="1627" spans="14:14" x14ac:dyDescent="0.2">
      <c r="N1627" s="102"/>
    </row>
    <row r="1628" spans="14:14" x14ac:dyDescent="0.2">
      <c r="N1628" s="102"/>
    </row>
    <row r="1629" spans="14:14" x14ac:dyDescent="0.2">
      <c r="N1629" s="102"/>
    </row>
    <row r="1630" spans="14:14" x14ac:dyDescent="0.2">
      <c r="N1630" s="102"/>
    </row>
    <row r="1631" spans="14:14" x14ac:dyDescent="0.2">
      <c r="N1631" s="102"/>
    </row>
    <row r="1632" spans="14:14" x14ac:dyDescent="0.2">
      <c r="N1632" s="102"/>
    </row>
    <row r="1633" spans="14:14" x14ac:dyDescent="0.2">
      <c r="N1633" s="102"/>
    </row>
    <row r="1634" spans="14:14" x14ac:dyDescent="0.2">
      <c r="N1634" s="102"/>
    </row>
    <row r="1635" spans="14:14" x14ac:dyDescent="0.2">
      <c r="N1635" s="102"/>
    </row>
    <row r="1636" spans="14:14" x14ac:dyDescent="0.2">
      <c r="N1636" s="102"/>
    </row>
    <row r="1637" spans="14:14" x14ac:dyDescent="0.2">
      <c r="N1637" s="102"/>
    </row>
    <row r="1638" spans="14:14" x14ac:dyDescent="0.2">
      <c r="N1638" s="102"/>
    </row>
    <row r="1639" spans="14:14" x14ac:dyDescent="0.2">
      <c r="N1639" s="102"/>
    </row>
    <row r="1640" spans="14:14" x14ac:dyDescent="0.2">
      <c r="N1640" s="102"/>
    </row>
    <row r="1641" spans="14:14" x14ac:dyDescent="0.2">
      <c r="N1641" s="102"/>
    </row>
    <row r="1642" spans="14:14" x14ac:dyDescent="0.2">
      <c r="N1642" s="102"/>
    </row>
    <row r="1643" spans="14:14" x14ac:dyDescent="0.2">
      <c r="N1643" s="102"/>
    </row>
    <row r="1644" spans="14:14" x14ac:dyDescent="0.2">
      <c r="N1644" s="102"/>
    </row>
    <row r="1645" spans="14:14" x14ac:dyDescent="0.2">
      <c r="N1645" s="102"/>
    </row>
    <row r="1646" spans="14:14" x14ac:dyDescent="0.2">
      <c r="N1646" s="102"/>
    </row>
    <row r="1647" spans="14:14" x14ac:dyDescent="0.2">
      <c r="N1647" s="102"/>
    </row>
    <row r="1648" spans="14:14" x14ac:dyDescent="0.2">
      <c r="N1648" s="102"/>
    </row>
    <row r="1649" spans="14:14" x14ac:dyDescent="0.2">
      <c r="N1649" s="102"/>
    </row>
    <row r="1650" spans="14:14" x14ac:dyDescent="0.2">
      <c r="N1650" s="102"/>
    </row>
    <row r="1651" spans="14:14" x14ac:dyDescent="0.2">
      <c r="N1651" s="102"/>
    </row>
    <row r="1652" spans="14:14" x14ac:dyDescent="0.2">
      <c r="N1652" s="102"/>
    </row>
    <row r="1653" spans="14:14" x14ac:dyDescent="0.2">
      <c r="N1653" s="102"/>
    </row>
    <row r="1654" spans="14:14" x14ac:dyDescent="0.2">
      <c r="N1654" s="102"/>
    </row>
    <row r="1655" spans="14:14" x14ac:dyDescent="0.2">
      <c r="N1655" s="102"/>
    </row>
    <row r="1656" spans="14:14" x14ac:dyDescent="0.2">
      <c r="N1656" s="102"/>
    </row>
    <row r="1657" spans="14:14" x14ac:dyDescent="0.2">
      <c r="N1657" s="102"/>
    </row>
    <row r="1658" spans="14:14" x14ac:dyDescent="0.2">
      <c r="N1658" s="102"/>
    </row>
    <row r="1659" spans="14:14" x14ac:dyDescent="0.2">
      <c r="N1659" s="102"/>
    </row>
    <row r="1660" spans="14:14" x14ac:dyDescent="0.2">
      <c r="N1660" s="102"/>
    </row>
    <row r="1661" spans="14:14" x14ac:dyDescent="0.2">
      <c r="N1661" s="102"/>
    </row>
    <row r="1662" spans="14:14" x14ac:dyDescent="0.2">
      <c r="N1662" s="102"/>
    </row>
    <row r="1663" spans="14:14" x14ac:dyDescent="0.2">
      <c r="N1663" s="102"/>
    </row>
    <row r="1664" spans="14:14" x14ac:dyDescent="0.2">
      <c r="N1664" s="102"/>
    </row>
    <row r="1665" spans="14:14" x14ac:dyDescent="0.2">
      <c r="N1665" s="102"/>
    </row>
    <row r="1666" spans="14:14" x14ac:dyDescent="0.2">
      <c r="N1666" s="102"/>
    </row>
    <row r="1667" spans="14:14" x14ac:dyDescent="0.2">
      <c r="N1667" s="102"/>
    </row>
    <row r="1668" spans="14:14" x14ac:dyDescent="0.2">
      <c r="N1668" s="102"/>
    </row>
    <row r="1669" spans="14:14" x14ac:dyDescent="0.2">
      <c r="N1669" s="102"/>
    </row>
    <row r="1670" spans="14:14" x14ac:dyDescent="0.2">
      <c r="N1670" s="102"/>
    </row>
    <row r="1671" spans="14:14" x14ac:dyDescent="0.2">
      <c r="N1671" s="102"/>
    </row>
    <row r="1672" spans="14:14" x14ac:dyDescent="0.2">
      <c r="N1672" s="102"/>
    </row>
    <row r="1673" spans="14:14" x14ac:dyDescent="0.2">
      <c r="N1673" s="102"/>
    </row>
    <row r="1674" spans="14:14" x14ac:dyDescent="0.2">
      <c r="N1674" s="102"/>
    </row>
    <row r="1675" spans="14:14" x14ac:dyDescent="0.2">
      <c r="N1675" s="102"/>
    </row>
    <row r="1676" spans="14:14" x14ac:dyDescent="0.2">
      <c r="N1676" s="102"/>
    </row>
    <row r="1677" spans="14:14" x14ac:dyDescent="0.2">
      <c r="N1677" s="102"/>
    </row>
    <row r="1678" spans="14:14" x14ac:dyDescent="0.2">
      <c r="N1678" s="102"/>
    </row>
    <row r="1679" spans="14:14" x14ac:dyDescent="0.2">
      <c r="N1679" s="102"/>
    </row>
    <row r="1680" spans="14:14" x14ac:dyDescent="0.2">
      <c r="N1680" s="102"/>
    </row>
    <row r="1681" spans="14:14" x14ac:dyDescent="0.2">
      <c r="N1681" s="102"/>
    </row>
    <row r="1682" spans="14:14" x14ac:dyDescent="0.2">
      <c r="N1682" s="102"/>
    </row>
    <row r="1683" spans="14:14" x14ac:dyDescent="0.2">
      <c r="N1683" s="102"/>
    </row>
    <row r="1684" spans="14:14" x14ac:dyDescent="0.2">
      <c r="N1684" s="102"/>
    </row>
    <row r="1685" spans="14:14" x14ac:dyDescent="0.2">
      <c r="N1685" s="102"/>
    </row>
    <row r="1686" spans="14:14" x14ac:dyDescent="0.2">
      <c r="N1686" s="102"/>
    </row>
    <row r="1687" spans="14:14" x14ac:dyDescent="0.2">
      <c r="N1687" s="102"/>
    </row>
    <row r="1688" spans="14:14" x14ac:dyDescent="0.2">
      <c r="N1688" s="102"/>
    </row>
    <row r="1689" spans="14:14" x14ac:dyDescent="0.2">
      <c r="N1689" s="102"/>
    </row>
    <row r="1690" spans="14:14" x14ac:dyDescent="0.2">
      <c r="N1690" s="102"/>
    </row>
    <row r="1691" spans="14:14" x14ac:dyDescent="0.2">
      <c r="N1691" s="102"/>
    </row>
    <row r="1692" spans="14:14" x14ac:dyDescent="0.2">
      <c r="N1692" s="102"/>
    </row>
    <row r="1693" spans="14:14" x14ac:dyDescent="0.2">
      <c r="N1693" s="102"/>
    </row>
    <row r="1694" spans="14:14" x14ac:dyDescent="0.2">
      <c r="N1694" s="102"/>
    </row>
    <row r="1695" spans="14:14" x14ac:dyDescent="0.2">
      <c r="N1695" s="102"/>
    </row>
    <row r="1696" spans="14:14" x14ac:dyDescent="0.2">
      <c r="N1696" s="102"/>
    </row>
    <row r="1697" spans="14:14" x14ac:dyDescent="0.2">
      <c r="N1697" s="102"/>
    </row>
    <row r="1698" spans="14:14" x14ac:dyDescent="0.2">
      <c r="N1698" s="102"/>
    </row>
    <row r="1699" spans="14:14" x14ac:dyDescent="0.2">
      <c r="N1699" s="102"/>
    </row>
    <row r="1700" spans="14:14" x14ac:dyDescent="0.2">
      <c r="N1700" s="102"/>
    </row>
    <row r="1701" spans="14:14" x14ac:dyDescent="0.2">
      <c r="N1701" s="102"/>
    </row>
    <row r="1702" spans="14:14" x14ac:dyDescent="0.2">
      <c r="N1702" s="102"/>
    </row>
    <row r="1703" spans="14:14" x14ac:dyDescent="0.2">
      <c r="N1703" s="102"/>
    </row>
    <row r="1704" spans="14:14" x14ac:dyDescent="0.2">
      <c r="N1704" s="102"/>
    </row>
    <row r="1705" spans="14:14" x14ac:dyDescent="0.2">
      <c r="N1705" s="102"/>
    </row>
    <row r="1706" spans="14:14" x14ac:dyDescent="0.2">
      <c r="N1706" s="102"/>
    </row>
    <row r="1707" spans="14:14" x14ac:dyDescent="0.2">
      <c r="N1707" s="102"/>
    </row>
    <row r="1708" spans="14:14" x14ac:dyDescent="0.2">
      <c r="N1708" s="102"/>
    </row>
    <row r="1709" spans="14:14" x14ac:dyDescent="0.2">
      <c r="N1709" s="102"/>
    </row>
    <row r="1710" spans="14:14" x14ac:dyDescent="0.2">
      <c r="N1710" s="102"/>
    </row>
    <row r="1711" spans="14:14" x14ac:dyDescent="0.2">
      <c r="N1711" s="102"/>
    </row>
    <row r="1712" spans="14:14" x14ac:dyDescent="0.2">
      <c r="N1712" s="102"/>
    </row>
    <row r="1713" spans="14:14" x14ac:dyDescent="0.2">
      <c r="N1713" s="102"/>
    </row>
    <row r="1714" spans="14:14" x14ac:dyDescent="0.2">
      <c r="N1714" s="102"/>
    </row>
    <row r="1715" spans="14:14" x14ac:dyDescent="0.2">
      <c r="N1715" s="102"/>
    </row>
    <row r="1716" spans="14:14" x14ac:dyDescent="0.2">
      <c r="N1716" s="102"/>
    </row>
    <row r="1717" spans="14:14" x14ac:dyDescent="0.2">
      <c r="N1717" s="102"/>
    </row>
    <row r="1718" spans="14:14" x14ac:dyDescent="0.2">
      <c r="N1718" s="102"/>
    </row>
    <row r="1719" spans="14:14" x14ac:dyDescent="0.2">
      <c r="N1719" s="102"/>
    </row>
    <row r="1720" spans="14:14" x14ac:dyDescent="0.2">
      <c r="N1720" s="102"/>
    </row>
    <row r="1721" spans="14:14" x14ac:dyDescent="0.2">
      <c r="N1721" s="102"/>
    </row>
    <row r="1722" spans="14:14" x14ac:dyDescent="0.2">
      <c r="N1722" s="102"/>
    </row>
    <row r="1723" spans="14:14" x14ac:dyDescent="0.2">
      <c r="N1723" s="102"/>
    </row>
    <row r="1724" spans="14:14" x14ac:dyDescent="0.2">
      <c r="N1724" s="102"/>
    </row>
    <row r="1725" spans="14:14" x14ac:dyDescent="0.2">
      <c r="N1725" s="102"/>
    </row>
    <row r="1726" spans="14:14" x14ac:dyDescent="0.2">
      <c r="N1726" s="102"/>
    </row>
    <row r="1727" spans="14:14" x14ac:dyDescent="0.2">
      <c r="N1727" s="102"/>
    </row>
    <row r="1728" spans="14:14" x14ac:dyDescent="0.2">
      <c r="N1728" s="102"/>
    </row>
    <row r="1729" spans="14:14" x14ac:dyDescent="0.2">
      <c r="N1729" s="102"/>
    </row>
    <row r="1730" spans="14:14" x14ac:dyDescent="0.2">
      <c r="N1730" s="102"/>
    </row>
    <row r="1731" spans="14:14" x14ac:dyDescent="0.2">
      <c r="N1731" s="102"/>
    </row>
    <row r="1732" spans="14:14" x14ac:dyDescent="0.2">
      <c r="N1732" s="102"/>
    </row>
    <row r="1733" spans="14:14" x14ac:dyDescent="0.2">
      <c r="N1733" s="102"/>
    </row>
    <row r="1734" spans="14:14" x14ac:dyDescent="0.2">
      <c r="N1734" s="102"/>
    </row>
    <row r="1735" spans="14:14" x14ac:dyDescent="0.2">
      <c r="N1735" s="102"/>
    </row>
    <row r="1736" spans="14:14" x14ac:dyDescent="0.2">
      <c r="N1736" s="102"/>
    </row>
    <row r="1737" spans="14:14" x14ac:dyDescent="0.2">
      <c r="N1737" s="102"/>
    </row>
    <row r="1738" spans="14:14" x14ac:dyDescent="0.2">
      <c r="N1738" s="102"/>
    </row>
    <row r="1739" spans="14:14" x14ac:dyDescent="0.2">
      <c r="N1739" s="102"/>
    </row>
    <row r="1740" spans="14:14" x14ac:dyDescent="0.2">
      <c r="N1740" s="102"/>
    </row>
    <row r="1741" spans="14:14" x14ac:dyDescent="0.2">
      <c r="N1741" s="102"/>
    </row>
    <row r="1742" spans="14:14" x14ac:dyDescent="0.2">
      <c r="N1742" s="102"/>
    </row>
    <row r="1743" spans="14:14" x14ac:dyDescent="0.2">
      <c r="N1743" s="102"/>
    </row>
    <row r="1744" spans="14:14" x14ac:dyDescent="0.2">
      <c r="N1744" s="102"/>
    </row>
    <row r="1745" spans="14:14" x14ac:dyDescent="0.2">
      <c r="N1745" s="102"/>
    </row>
    <row r="1746" spans="14:14" x14ac:dyDescent="0.2">
      <c r="N1746" s="102"/>
    </row>
    <row r="1747" spans="14:14" x14ac:dyDescent="0.2">
      <c r="N1747" s="102"/>
    </row>
    <row r="1748" spans="14:14" x14ac:dyDescent="0.2">
      <c r="N1748" s="102"/>
    </row>
    <row r="1749" spans="14:14" x14ac:dyDescent="0.2">
      <c r="N1749" s="102"/>
    </row>
    <row r="1750" spans="14:14" x14ac:dyDescent="0.2">
      <c r="N1750" s="102"/>
    </row>
    <row r="1751" spans="14:14" x14ac:dyDescent="0.2">
      <c r="N1751" s="102"/>
    </row>
    <row r="1752" spans="14:14" x14ac:dyDescent="0.2">
      <c r="N1752" s="102"/>
    </row>
    <row r="1753" spans="14:14" x14ac:dyDescent="0.2">
      <c r="N1753" s="102"/>
    </row>
    <row r="1754" spans="14:14" x14ac:dyDescent="0.2">
      <c r="N1754" s="102"/>
    </row>
    <row r="1755" spans="14:14" x14ac:dyDescent="0.2">
      <c r="N1755" s="102"/>
    </row>
    <row r="1756" spans="14:14" x14ac:dyDescent="0.2">
      <c r="N1756" s="102"/>
    </row>
    <row r="1757" spans="14:14" x14ac:dyDescent="0.2">
      <c r="N1757" s="102"/>
    </row>
    <row r="1758" spans="14:14" x14ac:dyDescent="0.2">
      <c r="N1758" s="102"/>
    </row>
    <row r="1759" spans="14:14" x14ac:dyDescent="0.2">
      <c r="N1759" s="102"/>
    </row>
    <row r="1760" spans="14:14" x14ac:dyDescent="0.2">
      <c r="N1760" s="102"/>
    </row>
    <row r="1761" spans="14:14" x14ac:dyDescent="0.2">
      <c r="N1761" s="102"/>
    </row>
    <row r="1762" spans="14:14" x14ac:dyDescent="0.2">
      <c r="N1762" s="102"/>
    </row>
    <row r="1763" spans="14:14" x14ac:dyDescent="0.2">
      <c r="N1763" s="102"/>
    </row>
    <row r="1764" spans="14:14" x14ac:dyDescent="0.2">
      <c r="N1764" s="102"/>
    </row>
    <row r="1765" spans="14:14" x14ac:dyDescent="0.2">
      <c r="N1765" s="102"/>
    </row>
    <row r="1766" spans="14:14" x14ac:dyDescent="0.2">
      <c r="N1766" s="102"/>
    </row>
    <row r="1767" spans="14:14" x14ac:dyDescent="0.2">
      <c r="N1767" s="102"/>
    </row>
    <row r="1768" spans="14:14" x14ac:dyDescent="0.2">
      <c r="N1768" s="102"/>
    </row>
    <row r="1769" spans="14:14" x14ac:dyDescent="0.2">
      <c r="N1769" s="102"/>
    </row>
    <row r="1770" spans="14:14" x14ac:dyDescent="0.2">
      <c r="N1770" s="102"/>
    </row>
    <row r="1771" spans="14:14" x14ac:dyDescent="0.2">
      <c r="N1771" s="102"/>
    </row>
    <row r="1772" spans="14:14" x14ac:dyDescent="0.2">
      <c r="N1772" s="102"/>
    </row>
    <row r="1773" spans="14:14" x14ac:dyDescent="0.2">
      <c r="N1773" s="102"/>
    </row>
    <row r="1774" spans="14:14" x14ac:dyDescent="0.2">
      <c r="N1774" s="102"/>
    </row>
    <row r="1775" spans="14:14" x14ac:dyDescent="0.2">
      <c r="N1775" s="102"/>
    </row>
    <row r="1776" spans="14:14" x14ac:dyDescent="0.2">
      <c r="N1776" s="102"/>
    </row>
    <row r="1777" spans="14:14" x14ac:dyDescent="0.2">
      <c r="N1777" s="102"/>
    </row>
    <row r="1778" spans="14:14" x14ac:dyDescent="0.2">
      <c r="N1778" s="102"/>
    </row>
    <row r="1779" spans="14:14" x14ac:dyDescent="0.2">
      <c r="N1779" s="102"/>
    </row>
    <row r="1780" spans="14:14" x14ac:dyDescent="0.2">
      <c r="N1780" s="102"/>
    </row>
    <row r="1781" spans="14:14" x14ac:dyDescent="0.2">
      <c r="N1781" s="102"/>
    </row>
    <row r="1782" spans="14:14" x14ac:dyDescent="0.2">
      <c r="N1782" s="102"/>
    </row>
    <row r="1783" spans="14:14" x14ac:dyDescent="0.2">
      <c r="N1783" s="102"/>
    </row>
    <row r="1784" spans="14:14" x14ac:dyDescent="0.2">
      <c r="N1784" s="102"/>
    </row>
    <row r="1785" spans="14:14" x14ac:dyDescent="0.2">
      <c r="N1785" s="102"/>
    </row>
    <row r="1786" spans="14:14" x14ac:dyDescent="0.2">
      <c r="N1786" s="102"/>
    </row>
    <row r="1787" spans="14:14" x14ac:dyDescent="0.2">
      <c r="N1787" s="102"/>
    </row>
    <row r="1788" spans="14:14" x14ac:dyDescent="0.2">
      <c r="N1788" s="102"/>
    </row>
    <row r="1789" spans="14:14" x14ac:dyDescent="0.2">
      <c r="N1789" s="102"/>
    </row>
    <row r="1790" spans="14:14" x14ac:dyDescent="0.2">
      <c r="N1790" s="102"/>
    </row>
    <row r="1791" spans="14:14" x14ac:dyDescent="0.2">
      <c r="N1791" s="102"/>
    </row>
    <row r="1792" spans="14:14" x14ac:dyDescent="0.2">
      <c r="N1792" s="102"/>
    </row>
    <row r="1793" spans="14:14" x14ac:dyDescent="0.2">
      <c r="N1793" s="102"/>
    </row>
    <row r="1794" spans="14:14" x14ac:dyDescent="0.2">
      <c r="N1794" s="102"/>
    </row>
    <row r="1795" spans="14:14" x14ac:dyDescent="0.2">
      <c r="N1795" s="102"/>
    </row>
    <row r="1796" spans="14:14" x14ac:dyDescent="0.2">
      <c r="N1796" s="102"/>
    </row>
    <row r="1797" spans="14:14" x14ac:dyDescent="0.2">
      <c r="N1797" s="102"/>
    </row>
    <row r="1798" spans="14:14" x14ac:dyDescent="0.2">
      <c r="N1798" s="102"/>
    </row>
    <row r="1799" spans="14:14" x14ac:dyDescent="0.2">
      <c r="N1799" s="102"/>
    </row>
    <row r="1800" spans="14:14" x14ac:dyDescent="0.2">
      <c r="N1800" s="102"/>
    </row>
    <row r="1801" spans="14:14" x14ac:dyDescent="0.2">
      <c r="N1801" s="102"/>
    </row>
    <row r="1802" spans="14:14" x14ac:dyDescent="0.2">
      <c r="N1802" s="102"/>
    </row>
    <row r="1803" spans="14:14" x14ac:dyDescent="0.2">
      <c r="N1803" s="102"/>
    </row>
    <row r="1804" spans="14:14" x14ac:dyDescent="0.2">
      <c r="N1804" s="102"/>
    </row>
    <row r="1805" spans="14:14" x14ac:dyDescent="0.2">
      <c r="N1805" s="102"/>
    </row>
    <row r="1806" spans="14:14" x14ac:dyDescent="0.2">
      <c r="N1806" s="102"/>
    </row>
    <row r="1807" spans="14:14" x14ac:dyDescent="0.2">
      <c r="N1807" s="102"/>
    </row>
    <row r="1808" spans="14:14" x14ac:dyDescent="0.2">
      <c r="N1808" s="102"/>
    </row>
    <row r="1809" spans="14:14" x14ac:dyDescent="0.2">
      <c r="N1809" s="102"/>
    </row>
    <row r="1810" spans="14:14" x14ac:dyDescent="0.2">
      <c r="N1810" s="102"/>
    </row>
    <row r="1811" spans="14:14" x14ac:dyDescent="0.2">
      <c r="N1811" s="102"/>
    </row>
    <row r="1812" spans="14:14" x14ac:dyDescent="0.2">
      <c r="N1812" s="102"/>
    </row>
    <row r="1813" spans="14:14" x14ac:dyDescent="0.2">
      <c r="N1813" s="102"/>
    </row>
    <row r="1814" spans="14:14" x14ac:dyDescent="0.2">
      <c r="N1814" s="102"/>
    </row>
    <row r="1815" spans="14:14" x14ac:dyDescent="0.2">
      <c r="N1815" s="102"/>
    </row>
    <row r="1816" spans="14:14" x14ac:dyDescent="0.2">
      <c r="N1816" s="102"/>
    </row>
    <row r="1817" spans="14:14" x14ac:dyDescent="0.2">
      <c r="N1817" s="102"/>
    </row>
    <row r="1818" spans="14:14" x14ac:dyDescent="0.2">
      <c r="N1818" s="102"/>
    </row>
    <row r="1819" spans="14:14" x14ac:dyDescent="0.2">
      <c r="N1819" s="102"/>
    </row>
    <row r="1820" spans="14:14" x14ac:dyDescent="0.2">
      <c r="N1820" s="102"/>
    </row>
    <row r="1821" spans="14:14" x14ac:dyDescent="0.2">
      <c r="N1821" s="102"/>
    </row>
    <row r="1822" spans="14:14" x14ac:dyDescent="0.2">
      <c r="N1822" s="102"/>
    </row>
    <row r="1823" spans="14:14" x14ac:dyDescent="0.2">
      <c r="N1823" s="102"/>
    </row>
    <row r="1824" spans="14:14" x14ac:dyDescent="0.2">
      <c r="N1824" s="102"/>
    </row>
    <row r="1825" spans="14:14" x14ac:dyDescent="0.2">
      <c r="N1825" s="102"/>
    </row>
    <row r="1826" spans="14:14" x14ac:dyDescent="0.2">
      <c r="N1826" s="102"/>
    </row>
    <row r="1827" spans="14:14" x14ac:dyDescent="0.2">
      <c r="N1827" s="102"/>
    </row>
    <row r="1828" spans="14:14" x14ac:dyDescent="0.2">
      <c r="N1828" s="102"/>
    </row>
    <row r="1829" spans="14:14" x14ac:dyDescent="0.2">
      <c r="N1829" s="102"/>
    </row>
    <row r="1830" spans="14:14" x14ac:dyDescent="0.2">
      <c r="N1830" s="102"/>
    </row>
    <row r="1831" spans="14:14" x14ac:dyDescent="0.2">
      <c r="N1831" s="102"/>
    </row>
    <row r="1832" spans="14:14" x14ac:dyDescent="0.2">
      <c r="N1832" s="102"/>
    </row>
    <row r="1833" spans="14:14" x14ac:dyDescent="0.2">
      <c r="N1833" s="102"/>
    </row>
    <row r="1834" spans="14:14" x14ac:dyDescent="0.2">
      <c r="N1834" s="102"/>
    </row>
    <row r="1835" spans="14:14" x14ac:dyDescent="0.2">
      <c r="N1835" s="102"/>
    </row>
    <row r="1836" spans="14:14" x14ac:dyDescent="0.2">
      <c r="N1836" s="102"/>
    </row>
    <row r="1837" spans="14:14" x14ac:dyDescent="0.2">
      <c r="N1837" s="102"/>
    </row>
    <row r="1838" spans="14:14" x14ac:dyDescent="0.2">
      <c r="N1838" s="102"/>
    </row>
    <row r="1839" spans="14:14" x14ac:dyDescent="0.2">
      <c r="N1839" s="102"/>
    </row>
    <row r="1840" spans="14:14" x14ac:dyDescent="0.2">
      <c r="N1840" s="102"/>
    </row>
    <row r="1841" spans="14:14" x14ac:dyDescent="0.2">
      <c r="N1841" s="102"/>
    </row>
    <row r="1842" spans="14:14" x14ac:dyDescent="0.2">
      <c r="N1842" s="102"/>
    </row>
    <row r="1843" spans="14:14" x14ac:dyDescent="0.2">
      <c r="N1843" s="102"/>
    </row>
    <row r="1844" spans="14:14" x14ac:dyDescent="0.2">
      <c r="N1844" s="102"/>
    </row>
    <row r="1845" spans="14:14" x14ac:dyDescent="0.2">
      <c r="N1845" s="102"/>
    </row>
    <row r="1846" spans="14:14" x14ac:dyDescent="0.2">
      <c r="N1846" s="102"/>
    </row>
    <row r="1847" spans="14:14" x14ac:dyDescent="0.2">
      <c r="N1847" s="102"/>
    </row>
    <row r="1848" spans="14:14" x14ac:dyDescent="0.2">
      <c r="N1848" s="102"/>
    </row>
    <row r="1849" spans="14:14" x14ac:dyDescent="0.2">
      <c r="N1849" s="102"/>
    </row>
    <row r="1850" spans="14:14" x14ac:dyDescent="0.2">
      <c r="N1850" s="102"/>
    </row>
    <row r="1851" spans="14:14" x14ac:dyDescent="0.2">
      <c r="N1851" s="102"/>
    </row>
    <row r="1852" spans="14:14" x14ac:dyDescent="0.2">
      <c r="N1852" s="102"/>
    </row>
    <row r="1853" spans="14:14" x14ac:dyDescent="0.2">
      <c r="N1853" s="102"/>
    </row>
    <row r="1854" spans="14:14" x14ac:dyDescent="0.2">
      <c r="N1854" s="102"/>
    </row>
    <row r="1855" spans="14:14" x14ac:dyDescent="0.2">
      <c r="N1855" s="102"/>
    </row>
    <row r="1856" spans="14:14" x14ac:dyDescent="0.2">
      <c r="N1856" s="102"/>
    </row>
    <row r="1857" spans="14:14" x14ac:dyDescent="0.2">
      <c r="N1857" s="102"/>
    </row>
    <row r="1858" spans="14:14" x14ac:dyDescent="0.2">
      <c r="N1858" s="102"/>
    </row>
    <row r="1859" spans="14:14" x14ac:dyDescent="0.2">
      <c r="N1859" s="102"/>
    </row>
    <row r="1860" spans="14:14" x14ac:dyDescent="0.2">
      <c r="N1860" s="102"/>
    </row>
    <row r="1861" spans="14:14" x14ac:dyDescent="0.2">
      <c r="N1861" s="102"/>
    </row>
    <row r="1862" spans="14:14" x14ac:dyDescent="0.2">
      <c r="N1862" s="102"/>
    </row>
    <row r="1863" spans="14:14" x14ac:dyDescent="0.2">
      <c r="N1863" s="102"/>
    </row>
    <row r="1864" spans="14:14" x14ac:dyDescent="0.2">
      <c r="N1864" s="102"/>
    </row>
    <row r="1865" spans="14:14" x14ac:dyDescent="0.2">
      <c r="N1865" s="102"/>
    </row>
    <row r="1866" spans="14:14" x14ac:dyDescent="0.2">
      <c r="N1866" s="102"/>
    </row>
    <row r="1867" spans="14:14" x14ac:dyDescent="0.2">
      <c r="N1867" s="102"/>
    </row>
    <row r="1868" spans="14:14" x14ac:dyDescent="0.2">
      <c r="N1868" s="102"/>
    </row>
    <row r="1869" spans="14:14" x14ac:dyDescent="0.2">
      <c r="N1869" s="102"/>
    </row>
    <row r="1870" spans="14:14" x14ac:dyDescent="0.2">
      <c r="N1870" s="102"/>
    </row>
    <row r="1871" spans="14:14" x14ac:dyDescent="0.2">
      <c r="N1871" s="102"/>
    </row>
    <row r="1872" spans="14:14" x14ac:dyDescent="0.2">
      <c r="N1872" s="102"/>
    </row>
    <row r="1873" spans="14:14" x14ac:dyDescent="0.2">
      <c r="N1873" s="102"/>
    </row>
    <row r="1874" spans="14:14" x14ac:dyDescent="0.2">
      <c r="N1874" s="102"/>
    </row>
    <row r="1875" spans="14:14" x14ac:dyDescent="0.2">
      <c r="N1875" s="102"/>
    </row>
    <row r="1876" spans="14:14" x14ac:dyDescent="0.2">
      <c r="N1876" s="102"/>
    </row>
    <row r="1877" spans="14:14" x14ac:dyDescent="0.2">
      <c r="N1877" s="102"/>
    </row>
    <row r="1878" spans="14:14" x14ac:dyDescent="0.2">
      <c r="N1878" s="102"/>
    </row>
    <row r="1879" spans="14:14" x14ac:dyDescent="0.2">
      <c r="N1879" s="102"/>
    </row>
    <row r="1880" spans="14:14" x14ac:dyDescent="0.2">
      <c r="N1880" s="102"/>
    </row>
    <row r="1881" spans="14:14" x14ac:dyDescent="0.2">
      <c r="N1881" s="102"/>
    </row>
    <row r="1882" spans="14:14" x14ac:dyDescent="0.2">
      <c r="N1882" s="102"/>
    </row>
    <row r="1883" spans="14:14" x14ac:dyDescent="0.2">
      <c r="N1883" s="102"/>
    </row>
    <row r="1884" spans="14:14" x14ac:dyDescent="0.2">
      <c r="N1884" s="102"/>
    </row>
    <row r="1885" spans="14:14" x14ac:dyDescent="0.2">
      <c r="N1885" s="102"/>
    </row>
    <row r="1886" spans="14:14" x14ac:dyDescent="0.2">
      <c r="N1886" s="102"/>
    </row>
    <row r="1887" spans="14:14" x14ac:dyDescent="0.2">
      <c r="N1887" s="102"/>
    </row>
    <row r="1888" spans="14:14" x14ac:dyDescent="0.2">
      <c r="N1888" s="102"/>
    </row>
    <row r="1889" spans="14:14" x14ac:dyDescent="0.2">
      <c r="N1889" s="102"/>
    </row>
    <row r="1890" spans="14:14" x14ac:dyDescent="0.2">
      <c r="N1890" s="102"/>
    </row>
    <row r="1891" spans="14:14" x14ac:dyDescent="0.2">
      <c r="N1891" s="102"/>
    </row>
    <row r="1892" spans="14:14" x14ac:dyDescent="0.2">
      <c r="N1892" s="102"/>
    </row>
    <row r="1893" spans="14:14" x14ac:dyDescent="0.2">
      <c r="N1893" s="102"/>
    </row>
    <row r="1894" spans="14:14" x14ac:dyDescent="0.2">
      <c r="N1894" s="102"/>
    </row>
    <row r="1895" spans="14:14" x14ac:dyDescent="0.2">
      <c r="N1895" s="102"/>
    </row>
    <row r="1896" spans="14:14" x14ac:dyDescent="0.2">
      <c r="N1896" s="102"/>
    </row>
    <row r="1897" spans="14:14" x14ac:dyDescent="0.2">
      <c r="N1897" s="102"/>
    </row>
    <row r="1898" spans="14:14" x14ac:dyDescent="0.2">
      <c r="N1898" s="102"/>
    </row>
    <row r="1899" spans="14:14" x14ac:dyDescent="0.2">
      <c r="N1899" s="102"/>
    </row>
    <row r="1900" spans="14:14" x14ac:dyDescent="0.2">
      <c r="N1900" s="102"/>
    </row>
    <row r="1901" spans="14:14" x14ac:dyDescent="0.2">
      <c r="N1901" s="102"/>
    </row>
    <row r="1902" spans="14:14" x14ac:dyDescent="0.2">
      <c r="N1902" s="102"/>
    </row>
    <row r="1903" spans="14:14" x14ac:dyDescent="0.2">
      <c r="N1903" s="102"/>
    </row>
    <row r="1904" spans="14:14" x14ac:dyDescent="0.2">
      <c r="N1904" s="102"/>
    </row>
    <row r="1905" spans="14:14" x14ac:dyDescent="0.2">
      <c r="N1905" s="102"/>
    </row>
    <row r="1906" spans="14:14" x14ac:dyDescent="0.2">
      <c r="N1906" s="102"/>
    </row>
    <row r="1907" spans="14:14" x14ac:dyDescent="0.2">
      <c r="N1907" s="102"/>
    </row>
    <row r="1908" spans="14:14" x14ac:dyDescent="0.2">
      <c r="N1908" s="102"/>
    </row>
    <row r="1909" spans="14:14" x14ac:dyDescent="0.2">
      <c r="N1909" s="102"/>
    </row>
    <row r="1910" spans="14:14" x14ac:dyDescent="0.2">
      <c r="N1910" s="102"/>
    </row>
    <row r="1911" spans="14:14" x14ac:dyDescent="0.2">
      <c r="N1911" s="102"/>
    </row>
    <row r="1912" spans="14:14" x14ac:dyDescent="0.2">
      <c r="N1912" s="102"/>
    </row>
    <row r="1913" spans="14:14" x14ac:dyDescent="0.2">
      <c r="N1913" s="102"/>
    </row>
    <row r="1914" spans="14:14" x14ac:dyDescent="0.2">
      <c r="N1914" s="102"/>
    </row>
    <row r="1915" spans="14:14" x14ac:dyDescent="0.2">
      <c r="N1915" s="102"/>
    </row>
    <row r="1916" spans="14:14" x14ac:dyDescent="0.2">
      <c r="N1916" s="102"/>
    </row>
    <row r="1917" spans="14:14" x14ac:dyDescent="0.2">
      <c r="N1917" s="102"/>
    </row>
    <row r="1918" spans="14:14" x14ac:dyDescent="0.2">
      <c r="N1918" s="102"/>
    </row>
    <row r="1919" spans="14:14" x14ac:dyDescent="0.2">
      <c r="N1919" s="102"/>
    </row>
    <row r="1920" spans="14:14" x14ac:dyDescent="0.2">
      <c r="N1920" s="102"/>
    </row>
    <row r="1921" spans="14:14" x14ac:dyDescent="0.2">
      <c r="N1921" s="102"/>
    </row>
    <row r="1922" spans="14:14" x14ac:dyDescent="0.2">
      <c r="N1922" s="102"/>
    </row>
    <row r="1923" spans="14:14" x14ac:dyDescent="0.2">
      <c r="N1923" s="102"/>
    </row>
    <row r="1924" spans="14:14" x14ac:dyDescent="0.2">
      <c r="N1924" s="102"/>
    </row>
    <row r="1925" spans="14:14" x14ac:dyDescent="0.2">
      <c r="N1925" s="102"/>
    </row>
    <row r="1926" spans="14:14" x14ac:dyDescent="0.2">
      <c r="N1926" s="102"/>
    </row>
    <row r="1927" spans="14:14" x14ac:dyDescent="0.2">
      <c r="N1927" s="102"/>
    </row>
    <row r="1928" spans="14:14" x14ac:dyDescent="0.2">
      <c r="N1928" s="102"/>
    </row>
    <row r="1929" spans="14:14" x14ac:dyDescent="0.2">
      <c r="N1929" s="102"/>
    </row>
    <row r="1930" spans="14:14" x14ac:dyDescent="0.2">
      <c r="N1930" s="102"/>
    </row>
    <row r="1931" spans="14:14" x14ac:dyDescent="0.2">
      <c r="N1931" s="102"/>
    </row>
    <row r="1932" spans="14:14" x14ac:dyDescent="0.2">
      <c r="N1932" s="102"/>
    </row>
    <row r="1933" spans="14:14" x14ac:dyDescent="0.2">
      <c r="N1933" s="102"/>
    </row>
    <row r="1934" spans="14:14" x14ac:dyDescent="0.2">
      <c r="N1934" s="102"/>
    </row>
    <row r="1935" spans="14:14" x14ac:dyDescent="0.2">
      <c r="N1935" s="102"/>
    </row>
    <row r="1936" spans="14:14" x14ac:dyDescent="0.2">
      <c r="N1936" s="102"/>
    </row>
    <row r="1937" spans="14:14" x14ac:dyDescent="0.2">
      <c r="N1937" s="102"/>
    </row>
    <row r="1938" spans="14:14" x14ac:dyDescent="0.2">
      <c r="N1938" s="102"/>
    </row>
    <row r="1939" spans="14:14" x14ac:dyDescent="0.2">
      <c r="N1939" s="102"/>
    </row>
    <row r="1940" spans="14:14" x14ac:dyDescent="0.2">
      <c r="N1940" s="102"/>
    </row>
    <row r="1941" spans="14:14" x14ac:dyDescent="0.2">
      <c r="N1941" s="102"/>
    </row>
    <row r="1942" spans="14:14" x14ac:dyDescent="0.2">
      <c r="N1942" s="102"/>
    </row>
    <row r="1943" spans="14:14" x14ac:dyDescent="0.2">
      <c r="N1943" s="102"/>
    </row>
    <row r="1944" spans="14:14" x14ac:dyDescent="0.2">
      <c r="N1944" s="102"/>
    </row>
    <row r="1945" spans="14:14" x14ac:dyDescent="0.2">
      <c r="N1945" s="102"/>
    </row>
    <row r="1946" spans="14:14" x14ac:dyDescent="0.2">
      <c r="N1946" s="102"/>
    </row>
    <row r="1947" spans="14:14" x14ac:dyDescent="0.2">
      <c r="N1947" s="102"/>
    </row>
    <row r="1948" spans="14:14" x14ac:dyDescent="0.2">
      <c r="N1948" s="102"/>
    </row>
    <row r="1949" spans="14:14" x14ac:dyDescent="0.2">
      <c r="N1949" s="102"/>
    </row>
    <row r="1950" spans="14:14" x14ac:dyDescent="0.2">
      <c r="N1950" s="102"/>
    </row>
    <row r="1951" spans="14:14" x14ac:dyDescent="0.2">
      <c r="N1951" s="102"/>
    </row>
    <row r="1952" spans="14:14" x14ac:dyDescent="0.2">
      <c r="N1952" s="102"/>
    </row>
    <row r="1953" spans="14:14" x14ac:dyDescent="0.2">
      <c r="N1953" s="102"/>
    </row>
    <row r="1954" spans="14:14" x14ac:dyDescent="0.2">
      <c r="N1954" s="102"/>
    </row>
    <row r="1955" spans="14:14" x14ac:dyDescent="0.2">
      <c r="N1955" s="102"/>
    </row>
    <row r="1956" spans="14:14" x14ac:dyDescent="0.2">
      <c r="N1956" s="102"/>
    </row>
    <row r="1957" spans="14:14" x14ac:dyDescent="0.2">
      <c r="N1957" s="102"/>
    </row>
    <row r="1958" spans="14:14" x14ac:dyDescent="0.2">
      <c r="N1958" s="102"/>
    </row>
    <row r="1959" spans="14:14" x14ac:dyDescent="0.2">
      <c r="N1959" s="102"/>
    </row>
    <row r="1960" spans="14:14" x14ac:dyDescent="0.2">
      <c r="N1960" s="102"/>
    </row>
    <row r="1961" spans="14:14" x14ac:dyDescent="0.2">
      <c r="N1961" s="102"/>
    </row>
    <row r="1962" spans="14:14" x14ac:dyDescent="0.2">
      <c r="N1962" s="102"/>
    </row>
    <row r="1963" spans="14:14" x14ac:dyDescent="0.2">
      <c r="N1963" s="102"/>
    </row>
    <row r="1964" spans="14:14" x14ac:dyDescent="0.2">
      <c r="N1964" s="102"/>
    </row>
    <row r="1965" spans="14:14" x14ac:dyDescent="0.2">
      <c r="N1965" s="102"/>
    </row>
    <row r="1966" spans="14:14" x14ac:dyDescent="0.2">
      <c r="N1966" s="102"/>
    </row>
    <row r="1967" spans="14:14" x14ac:dyDescent="0.2">
      <c r="N1967" s="102"/>
    </row>
    <row r="1968" spans="14:14" x14ac:dyDescent="0.2">
      <c r="N1968" s="102"/>
    </row>
    <row r="1969" spans="14:14" x14ac:dyDescent="0.2">
      <c r="N1969" s="102"/>
    </row>
    <row r="1970" spans="14:14" x14ac:dyDescent="0.2">
      <c r="N1970" s="102"/>
    </row>
    <row r="1971" spans="14:14" x14ac:dyDescent="0.2">
      <c r="N1971" s="102"/>
    </row>
    <row r="1972" spans="14:14" x14ac:dyDescent="0.2">
      <c r="N1972" s="102"/>
    </row>
    <row r="1973" spans="14:14" x14ac:dyDescent="0.2">
      <c r="N1973" s="102"/>
    </row>
    <row r="1974" spans="14:14" x14ac:dyDescent="0.2">
      <c r="N1974" s="102"/>
    </row>
    <row r="1975" spans="14:14" x14ac:dyDescent="0.2">
      <c r="N1975" s="102"/>
    </row>
    <row r="1976" spans="14:14" x14ac:dyDescent="0.2">
      <c r="N1976" s="102"/>
    </row>
    <row r="1977" spans="14:14" x14ac:dyDescent="0.2">
      <c r="N1977" s="102"/>
    </row>
    <row r="1978" spans="14:14" x14ac:dyDescent="0.2">
      <c r="N1978" s="102"/>
    </row>
    <row r="1979" spans="14:14" x14ac:dyDescent="0.2">
      <c r="N1979" s="102"/>
    </row>
    <row r="1980" spans="14:14" x14ac:dyDescent="0.2">
      <c r="N1980" s="102"/>
    </row>
    <row r="1981" spans="14:14" x14ac:dyDescent="0.2">
      <c r="N1981" s="102"/>
    </row>
    <row r="1982" spans="14:14" x14ac:dyDescent="0.2">
      <c r="N1982" s="102"/>
    </row>
    <row r="1983" spans="14:14" x14ac:dyDescent="0.2">
      <c r="N1983" s="102"/>
    </row>
    <row r="1984" spans="14:14" x14ac:dyDescent="0.2">
      <c r="N1984" s="102"/>
    </row>
    <row r="1985" spans="14:14" x14ac:dyDescent="0.2">
      <c r="N1985" s="102"/>
    </row>
    <row r="1986" spans="14:14" x14ac:dyDescent="0.2">
      <c r="N1986" s="102"/>
    </row>
    <row r="1987" spans="14:14" x14ac:dyDescent="0.2">
      <c r="N1987" s="102"/>
    </row>
    <row r="1988" spans="14:14" x14ac:dyDescent="0.2">
      <c r="N1988" s="102"/>
    </row>
    <row r="1989" spans="14:14" x14ac:dyDescent="0.2">
      <c r="N1989" s="102"/>
    </row>
    <row r="1990" spans="14:14" x14ac:dyDescent="0.2">
      <c r="N1990" s="102"/>
    </row>
    <row r="1991" spans="14:14" x14ac:dyDescent="0.2">
      <c r="N1991" s="102"/>
    </row>
    <row r="1992" spans="14:14" x14ac:dyDescent="0.2">
      <c r="N1992" s="102"/>
    </row>
    <row r="1993" spans="14:14" x14ac:dyDescent="0.2">
      <c r="N1993" s="102"/>
    </row>
    <row r="1994" spans="14:14" x14ac:dyDescent="0.2">
      <c r="N1994" s="102"/>
    </row>
    <row r="1995" spans="14:14" x14ac:dyDescent="0.2">
      <c r="N1995" s="102"/>
    </row>
    <row r="1996" spans="14:14" x14ac:dyDescent="0.2">
      <c r="N1996" s="102"/>
    </row>
    <row r="1997" spans="14:14" x14ac:dyDescent="0.2">
      <c r="N1997" s="102"/>
    </row>
    <row r="1998" spans="14:14" x14ac:dyDescent="0.2">
      <c r="N1998" s="102"/>
    </row>
    <row r="1999" spans="14:14" x14ac:dyDescent="0.2">
      <c r="N1999" s="102"/>
    </row>
    <row r="2000" spans="14:14" x14ac:dyDescent="0.2">
      <c r="N2000" s="102"/>
    </row>
    <row r="2001" spans="14:14" x14ac:dyDescent="0.2">
      <c r="N2001" s="102"/>
    </row>
    <row r="2002" spans="14:14" x14ac:dyDescent="0.2">
      <c r="N2002" s="102"/>
    </row>
    <row r="2003" spans="14:14" x14ac:dyDescent="0.2">
      <c r="N2003" s="102"/>
    </row>
    <row r="2004" spans="14:14" x14ac:dyDescent="0.2">
      <c r="N2004" s="102"/>
    </row>
    <row r="2005" spans="14:14" x14ac:dyDescent="0.2">
      <c r="N2005" s="102"/>
    </row>
    <row r="2006" spans="14:14" x14ac:dyDescent="0.2">
      <c r="N2006" s="102"/>
    </row>
    <row r="2007" spans="14:14" x14ac:dyDescent="0.2">
      <c r="N2007" s="102"/>
    </row>
    <row r="2008" spans="14:14" x14ac:dyDescent="0.2">
      <c r="N2008" s="102"/>
    </row>
    <row r="2009" spans="14:14" x14ac:dyDescent="0.2">
      <c r="N2009" s="102"/>
    </row>
    <row r="2010" spans="14:14" x14ac:dyDescent="0.2">
      <c r="N2010" s="102"/>
    </row>
    <row r="2011" spans="14:14" x14ac:dyDescent="0.2">
      <c r="N2011" s="102"/>
    </row>
    <row r="2012" spans="14:14" x14ac:dyDescent="0.2">
      <c r="N2012" s="102"/>
    </row>
    <row r="2013" spans="14:14" x14ac:dyDescent="0.2">
      <c r="N2013" s="102"/>
    </row>
    <row r="2014" spans="14:14" x14ac:dyDescent="0.2">
      <c r="N2014" s="102"/>
    </row>
    <row r="2015" spans="14:14" x14ac:dyDescent="0.2">
      <c r="N2015" s="102"/>
    </row>
    <row r="2016" spans="14:14" x14ac:dyDescent="0.2">
      <c r="N2016" s="102"/>
    </row>
    <row r="2017" spans="14:14" x14ac:dyDescent="0.2">
      <c r="N2017" s="102"/>
    </row>
    <row r="2018" spans="14:14" x14ac:dyDescent="0.2">
      <c r="N2018" s="102"/>
    </row>
    <row r="2019" spans="14:14" x14ac:dyDescent="0.2">
      <c r="N2019" s="102"/>
    </row>
    <row r="2020" spans="14:14" x14ac:dyDescent="0.2">
      <c r="N2020" s="102"/>
    </row>
    <row r="2021" spans="14:14" x14ac:dyDescent="0.2">
      <c r="N2021" s="102"/>
    </row>
    <row r="2022" spans="14:14" x14ac:dyDescent="0.2">
      <c r="N2022" s="102"/>
    </row>
    <row r="2023" spans="14:14" x14ac:dyDescent="0.2">
      <c r="N2023" s="102"/>
    </row>
    <row r="2024" spans="14:14" x14ac:dyDescent="0.2">
      <c r="N2024" s="102"/>
    </row>
    <row r="2025" spans="14:14" x14ac:dyDescent="0.2">
      <c r="N2025" s="102"/>
    </row>
    <row r="2026" spans="14:14" x14ac:dyDescent="0.2">
      <c r="N2026" s="102"/>
    </row>
    <row r="2027" spans="14:14" x14ac:dyDescent="0.2">
      <c r="N2027" s="102"/>
    </row>
    <row r="2028" spans="14:14" x14ac:dyDescent="0.2">
      <c r="N2028" s="102"/>
    </row>
    <row r="2029" spans="14:14" x14ac:dyDescent="0.2">
      <c r="N2029" s="102"/>
    </row>
    <row r="2030" spans="14:14" x14ac:dyDescent="0.2">
      <c r="N2030" s="102"/>
    </row>
    <row r="2031" spans="14:14" x14ac:dyDescent="0.2">
      <c r="N2031" s="102"/>
    </row>
    <row r="2032" spans="14:14" x14ac:dyDescent="0.2">
      <c r="N2032" s="102"/>
    </row>
    <row r="2033" spans="14:14" x14ac:dyDescent="0.2">
      <c r="N2033" s="102"/>
    </row>
    <row r="2034" spans="14:14" x14ac:dyDescent="0.2">
      <c r="N2034" s="102"/>
    </row>
    <row r="2035" spans="14:14" x14ac:dyDescent="0.2">
      <c r="N2035" s="102"/>
    </row>
    <row r="2036" spans="14:14" x14ac:dyDescent="0.2">
      <c r="N2036" s="102"/>
    </row>
    <row r="2037" spans="14:14" x14ac:dyDescent="0.2">
      <c r="N2037" s="102"/>
    </row>
    <row r="2038" spans="14:14" x14ac:dyDescent="0.2">
      <c r="N2038" s="102"/>
    </row>
    <row r="2039" spans="14:14" x14ac:dyDescent="0.2">
      <c r="N2039" s="102"/>
    </row>
    <row r="2040" spans="14:14" x14ac:dyDescent="0.2">
      <c r="N2040" s="102"/>
    </row>
    <row r="2041" spans="14:14" x14ac:dyDescent="0.2">
      <c r="N2041" s="102"/>
    </row>
    <row r="2042" spans="14:14" x14ac:dyDescent="0.2">
      <c r="N2042" s="102"/>
    </row>
    <row r="2043" spans="14:14" x14ac:dyDescent="0.2">
      <c r="N2043" s="102"/>
    </row>
    <row r="2044" spans="14:14" x14ac:dyDescent="0.2">
      <c r="N2044" s="102"/>
    </row>
    <row r="2045" spans="14:14" x14ac:dyDescent="0.2">
      <c r="N2045" s="102"/>
    </row>
    <row r="2046" spans="14:14" x14ac:dyDescent="0.2">
      <c r="N2046" s="102"/>
    </row>
    <row r="2047" spans="14:14" x14ac:dyDescent="0.2">
      <c r="N2047" s="102"/>
    </row>
    <row r="2048" spans="14:14" x14ac:dyDescent="0.2">
      <c r="N2048" s="102"/>
    </row>
    <row r="2049" spans="14:14" x14ac:dyDescent="0.2">
      <c r="N2049" s="102"/>
    </row>
    <row r="2050" spans="14:14" x14ac:dyDescent="0.2">
      <c r="N2050" s="102"/>
    </row>
    <row r="2051" spans="14:14" x14ac:dyDescent="0.2">
      <c r="N2051" s="102"/>
    </row>
    <row r="2052" spans="14:14" x14ac:dyDescent="0.2">
      <c r="N2052" s="102"/>
    </row>
    <row r="2053" spans="14:14" x14ac:dyDescent="0.2">
      <c r="N2053" s="102"/>
    </row>
    <row r="2054" spans="14:14" x14ac:dyDescent="0.2">
      <c r="N2054" s="102"/>
    </row>
    <row r="2055" spans="14:14" x14ac:dyDescent="0.2">
      <c r="N2055" s="102"/>
    </row>
    <row r="2056" spans="14:14" x14ac:dyDescent="0.2">
      <c r="N2056" s="102"/>
    </row>
    <row r="2057" spans="14:14" x14ac:dyDescent="0.2">
      <c r="N2057" s="102"/>
    </row>
    <row r="2058" spans="14:14" x14ac:dyDescent="0.2">
      <c r="N2058" s="102"/>
    </row>
    <row r="2059" spans="14:14" x14ac:dyDescent="0.2">
      <c r="N2059" s="102"/>
    </row>
    <row r="2060" spans="14:14" x14ac:dyDescent="0.2">
      <c r="N2060" s="102"/>
    </row>
    <row r="2061" spans="14:14" x14ac:dyDescent="0.2">
      <c r="N2061" s="102"/>
    </row>
    <row r="2062" spans="14:14" x14ac:dyDescent="0.2">
      <c r="N2062" s="102"/>
    </row>
    <row r="2063" spans="14:14" x14ac:dyDescent="0.2">
      <c r="N2063" s="102"/>
    </row>
    <row r="2064" spans="14:14" x14ac:dyDescent="0.2">
      <c r="N2064" s="102"/>
    </row>
    <row r="2065" spans="14:14" x14ac:dyDescent="0.2">
      <c r="N2065" s="102"/>
    </row>
    <row r="2066" spans="14:14" x14ac:dyDescent="0.2">
      <c r="N2066" s="102"/>
    </row>
    <row r="2067" spans="14:14" x14ac:dyDescent="0.2">
      <c r="N2067" s="102"/>
    </row>
    <row r="2068" spans="14:14" x14ac:dyDescent="0.2">
      <c r="N2068" s="102"/>
    </row>
    <row r="2069" spans="14:14" x14ac:dyDescent="0.2">
      <c r="N2069" s="102"/>
    </row>
    <row r="2070" spans="14:14" x14ac:dyDescent="0.2">
      <c r="N2070" s="102"/>
    </row>
    <row r="2071" spans="14:14" x14ac:dyDescent="0.2">
      <c r="N2071" s="102"/>
    </row>
    <row r="2072" spans="14:14" x14ac:dyDescent="0.2">
      <c r="N2072" s="102"/>
    </row>
    <row r="2073" spans="14:14" x14ac:dyDescent="0.2">
      <c r="N2073" s="102"/>
    </row>
    <row r="2074" spans="14:14" x14ac:dyDescent="0.2">
      <c r="N2074" s="102"/>
    </row>
    <row r="2075" spans="14:14" x14ac:dyDescent="0.2">
      <c r="N2075" s="102"/>
    </row>
    <row r="2076" spans="14:14" x14ac:dyDescent="0.2">
      <c r="N2076" s="102"/>
    </row>
    <row r="2077" spans="14:14" x14ac:dyDescent="0.2">
      <c r="N2077" s="102"/>
    </row>
    <row r="2078" spans="14:14" x14ac:dyDescent="0.2">
      <c r="N2078" s="102"/>
    </row>
    <row r="2079" spans="14:14" x14ac:dyDescent="0.2">
      <c r="N2079" s="102"/>
    </row>
    <row r="2080" spans="14:14" x14ac:dyDescent="0.2">
      <c r="N2080" s="102"/>
    </row>
    <row r="2081" spans="14:14" x14ac:dyDescent="0.2">
      <c r="N2081" s="102"/>
    </row>
    <row r="2082" spans="14:14" x14ac:dyDescent="0.2">
      <c r="N2082" s="102"/>
    </row>
    <row r="2083" spans="14:14" x14ac:dyDescent="0.2">
      <c r="N2083" s="102"/>
    </row>
    <row r="2084" spans="14:14" x14ac:dyDescent="0.2">
      <c r="N2084" s="102"/>
    </row>
    <row r="2085" spans="14:14" x14ac:dyDescent="0.2">
      <c r="N2085" s="102"/>
    </row>
    <row r="2086" spans="14:14" x14ac:dyDescent="0.2">
      <c r="N2086" s="102"/>
    </row>
    <row r="2087" spans="14:14" x14ac:dyDescent="0.2">
      <c r="N2087" s="102"/>
    </row>
    <row r="2088" spans="14:14" x14ac:dyDescent="0.2">
      <c r="N2088" s="102"/>
    </row>
    <row r="2089" spans="14:14" x14ac:dyDescent="0.2">
      <c r="N2089" s="102"/>
    </row>
    <row r="2090" spans="14:14" x14ac:dyDescent="0.2">
      <c r="N2090" s="102"/>
    </row>
    <row r="2091" spans="14:14" x14ac:dyDescent="0.2">
      <c r="N2091" s="102"/>
    </row>
    <row r="2092" spans="14:14" x14ac:dyDescent="0.2">
      <c r="N2092" s="102"/>
    </row>
    <row r="2093" spans="14:14" x14ac:dyDescent="0.2">
      <c r="N2093" s="102"/>
    </row>
    <row r="2094" spans="14:14" x14ac:dyDescent="0.2">
      <c r="N2094" s="102"/>
    </row>
    <row r="2095" spans="14:14" x14ac:dyDescent="0.2">
      <c r="N2095" s="102"/>
    </row>
    <row r="2096" spans="14:14" x14ac:dyDescent="0.2">
      <c r="N2096" s="102"/>
    </row>
    <row r="2097" spans="14:14" x14ac:dyDescent="0.2">
      <c r="N2097" s="102"/>
    </row>
    <row r="2098" spans="14:14" x14ac:dyDescent="0.2">
      <c r="N2098" s="102"/>
    </row>
    <row r="2099" spans="14:14" x14ac:dyDescent="0.2">
      <c r="N2099" s="102"/>
    </row>
    <row r="2100" spans="14:14" x14ac:dyDescent="0.2">
      <c r="N2100" s="102"/>
    </row>
    <row r="2101" spans="14:14" x14ac:dyDescent="0.2">
      <c r="N2101" s="102"/>
    </row>
    <row r="2102" spans="14:14" x14ac:dyDescent="0.2">
      <c r="N2102" s="102"/>
    </row>
    <row r="2103" spans="14:14" x14ac:dyDescent="0.2">
      <c r="N2103" s="102"/>
    </row>
    <row r="2104" spans="14:14" x14ac:dyDescent="0.2">
      <c r="N2104" s="102"/>
    </row>
    <row r="2105" spans="14:14" x14ac:dyDescent="0.2">
      <c r="N2105" s="102"/>
    </row>
    <row r="2106" spans="14:14" x14ac:dyDescent="0.2">
      <c r="N2106" s="102"/>
    </row>
    <row r="2107" spans="14:14" x14ac:dyDescent="0.2">
      <c r="N2107" s="102"/>
    </row>
    <row r="2108" spans="14:14" x14ac:dyDescent="0.2">
      <c r="N2108" s="102"/>
    </row>
    <row r="2109" spans="14:14" x14ac:dyDescent="0.2">
      <c r="N2109" s="102"/>
    </row>
    <row r="2110" spans="14:14" x14ac:dyDescent="0.2">
      <c r="N2110" s="102"/>
    </row>
    <row r="2111" spans="14:14" x14ac:dyDescent="0.2">
      <c r="N2111" s="102"/>
    </row>
    <row r="2112" spans="14:14" x14ac:dyDescent="0.2">
      <c r="N2112" s="102"/>
    </row>
    <row r="2113" spans="14:14" x14ac:dyDescent="0.2">
      <c r="N2113" s="102"/>
    </row>
    <row r="2114" spans="14:14" x14ac:dyDescent="0.2">
      <c r="N2114" s="102"/>
    </row>
    <row r="2115" spans="14:14" x14ac:dyDescent="0.2">
      <c r="N2115" s="102"/>
    </row>
    <row r="2116" spans="14:14" x14ac:dyDescent="0.2">
      <c r="N2116" s="102"/>
    </row>
    <row r="2117" spans="14:14" x14ac:dyDescent="0.2">
      <c r="N2117" s="102"/>
    </row>
    <row r="2118" spans="14:14" x14ac:dyDescent="0.2">
      <c r="N2118" s="102"/>
    </row>
    <row r="2119" spans="14:14" x14ac:dyDescent="0.2">
      <c r="N2119" s="102"/>
    </row>
    <row r="2120" spans="14:14" x14ac:dyDescent="0.2">
      <c r="N2120" s="102"/>
    </row>
    <row r="2121" spans="14:14" x14ac:dyDescent="0.2">
      <c r="N2121" s="102"/>
    </row>
    <row r="2122" spans="14:14" x14ac:dyDescent="0.2">
      <c r="N2122" s="102"/>
    </row>
    <row r="2123" spans="14:14" x14ac:dyDescent="0.2">
      <c r="N2123" s="102"/>
    </row>
    <row r="2124" spans="14:14" x14ac:dyDescent="0.2">
      <c r="N2124" s="102"/>
    </row>
    <row r="2125" spans="14:14" x14ac:dyDescent="0.2">
      <c r="N2125" s="102"/>
    </row>
    <row r="2126" spans="14:14" x14ac:dyDescent="0.2">
      <c r="N2126" s="102"/>
    </row>
    <row r="2127" spans="14:14" x14ac:dyDescent="0.2">
      <c r="N2127" s="102"/>
    </row>
    <row r="2128" spans="14:14" x14ac:dyDescent="0.2">
      <c r="N2128" s="102"/>
    </row>
    <row r="2129" spans="14:14" x14ac:dyDescent="0.2">
      <c r="N2129" s="102"/>
    </row>
    <row r="2130" spans="14:14" x14ac:dyDescent="0.2">
      <c r="N2130" s="102"/>
    </row>
    <row r="2131" spans="14:14" x14ac:dyDescent="0.2">
      <c r="N2131" s="102"/>
    </row>
    <row r="2132" spans="14:14" x14ac:dyDescent="0.2">
      <c r="N2132" s="102"/>
    </row>
    <row r="2133" spans="14:14" x14ac:dyDescent="0.2">
      <c r="N2133" s="102"/>
    </row>
    <row r="2134" spans="14:14" x14ac:dyDescent="0.2">
      <c r="N2134" s="102"/>
    </row>
    <row r="2135" spans="14:14" x14ac:dyDescent="0.2">
      <c r="N2135" s="102"/>
    </row>
    <row r="2136" spans="14:14" x14ac:dyDescent="0.2">
      <c r="N2136" s="102"/>
    </row>
    <row r="2137" spans="14:14" x14ac:dyDescent="0.2">
      <c r="N2137" s="102"/>
    </row>
    <row r="2138" spans="14:14" x14ac:dyDescent="0.2">
      <c r="N2138" s="102"/>
    </row>
    <row r="2139" spans="14:14" x14ac:dyDescent="0.2">
      <c r="N2139" s="102"/>
    </row>
    <row r="2140" spans="14:14" x14ac:dyDescent="0.2">
      <c r="N2140" s="102"/>
    </row>
    <row r="2141" spans="14:14" x14ac:dyDescent="0.2">
      <c r="N2141" s="102"/>
    </row>
    <row r="2142" spans="14:14" x14ac:dyDescent="0.2">
      <c r="N2142" s="102"/>
    </row>
    <row r="2143" spans="14:14" x14ac:dyDescent="0.2">
      <c r="N2143" s="102"/>
    </row>
    <row r="2144" spans="14:14" x14ac:dyDescent="0.2">
      <c r="N2144" s="102"/>
    </row>
    <row r="2145" spans="14:14" x14ac:dyDescent="0.2">
      <c r="N2145" s="102"/>
    </row>
    <row r="2146" spans="14:14" x14ac:dyDescent="0.2">
      <c r="N2146" s="102"/>
    </row>
    <row r="2147" spans="14:14" x14ac:dyDescent="0.2">
      <c r="N2147" s="102"/>
    </row>
    <row r="2148" spans="14:14" x14ac:dyDescent="0.2">
      <c r="N2148" s="102"/>
    </row>
    <row r="2149" spans="14:14" x14ac:dyDescent="0.2">
      <c r="N2149" s="102"/>
    </row>
    <row r="2150" spans="14:14" x14ac:dyDescent="0.2">
      <c r="N2150" s="102"/>
    </row>
    <row r="2151" spans="14:14" x14ac:dyDescent="0.2">
      <c r="N2151" s="102"/>
    </row>
    <row r="2152" spans="14:14" x14ac:dyDescent="0.2">
      <c r="N2152" s="102"/>
    </row>
    <row r="2153" spans="14:14" x14ac:dyDescent="0.2">
      <c r="N2153" s="102"/>
    </row>
    <row r="2154" spans="14:14" x14ac:dyDescent="0.2">
      <c r="N2154" s="102"/>
    </row>
    <row r="2155" spans="14:14" x14ac:dyDescent="0.2">
      <c r="N2155" s="102"/>
    </row>
    <row r="2156" spans="14:14" x14ac:dyDescent="0.2">
      <c r="N2156" s="102"/>
    </row>
    <row r="2157" spans="14:14" x14ac:dyDescent="0.2">
      <c r="N2157" s="102"/>
    </row>
    <row r="2158" spans="14:14" x14ac:dyDescent="0.2">
      <c r="N2158" s="102"/>
    </row>
    <row r="2159" spans="14:14" x14ac:dyDescent="0.2">
      <c r="N2159" s="102"/>
    </row>
    <row r="2160" spans="14:14" x14ac:dyDescent="0.2">
      <c r="N2160" s="102"/>
    </row>
    <row r="2161" spans="14:14" x14ac:dyDescent="0.2">
      <c r="N2161" s="102"/>
    </row>
    <row r="2162" spans="14:14" x14ac:dyDescent="0.2">
      <c r="N2162" s="102"/>
    </row>
    <row r="2163" spans="14:14" x14ac:dyDescent="0.2">
      <c r="N2163" s="102"/>
    </row>
    <row r="2164" spans="14:14" x14ac:dyDescent="0.2">
      <c r="N2164" s="102"/>
    </row>
    <row r="2165" spans="14:14" x14ac:dyDescent="0.2">
      <c r="N2165" s="102"/>
    </row>
    <row r="2166" spans="14:14" x14ac:dyDescent="0.2">
      <c r="N2166" s="102"/>
    </row>
    <row r="2167" spans="14:14" x14ac:dyDescent="0.2">
      <c r="N2167" s="102"/>
    </row>
    <row r="2168" spans="14:14" x14ac:dyDescent="0.2">
      <c r="N2168" s="102"/>
    </row>
    <row r="2169" spans="14:14" x14ac:dyDescent="0.2">
      <c r="N2169" s="102"/>
    </row>
    <row r="2170" spans="14:14" x14ac:dyDescent="0.2">
      <c r="N2170" s="102"/>
    </row>
    <row r="2171" spans="14:14" x14ac:dyDescent="0.2">
      <c r="N2171" s="102"/>
    </row>
    <row r="2172" spans="14:14" x14ac:dyDescent="0.2">
      <c r="N2172" s="102"/>
    </row>
    <row r="2173" spans="14:14" x14ac:dyDescent="0.2">
      <c r="N2173" s="102"/>
    </row>
    <row r="2174" spans="14:14" x14ac:dyDescent="0.2">
      <c r="N2174" s="102"/>
    </row>
    <row r="2175" spans="14:14" x14ac:dyDescent="0.2">
      <c r="N2175" s="102"/>
    </row>
    <row r="2176" spans="14:14" x14ac:dyDescent="0.2">
      <c r="N2176" s="102"/>
    </row>
    <row r="2177" spans="14:14" x14ac:dyDescent="0.2">
      <c r="N2177" s="102"/>
    </row>
    <row r="2178" spans="14:14" x14ac:dyDescent="0.2">
      <c r="N2178" s="102"/>
    </row>
    <row r="2179" spans="14:14" x14ac:dyDescent="0.2">
      <c r="N2179" s="102"/>
    </row>
    <row r="2180" spans="14:14" x14ac:dyDescent="0.2">
      <c r="N2180" s="102"/>
    </row>
    <row r="2181" spans="14:14" x14ac:dyDescent="0.2">
      <c r="N2181" s="102"/>
    </row>
    <row r="2182" spans="14:14" x14ac:dyDescent="0.2">
      <c r="N2182" s="102"/>
    </row>
    <row r="2183" spans="14:14" x14ac:dyDescent="0.2">
      <c r="N2183" s="102"/>
    </row>
    <row r="2184" spans="14:14" x14ac:dyDescent="0.2">
      <c r="N2184" s="102"/>
    </row>
    <row r="2185" spans="14:14" x14ac:dyDescent="0.2">
      <c r="N2185" s="102"/>
    </row>
    <row r="2186" spans="14:14" x14ac:dyDescent="0.2">
      <c r="N2186" s="102"/>
    </row>
    <row r="2187" spans="14:14" x14ac:dyDescent="0.2">
      <c r="N2187" s="102"/>
    </row>
    <row r="2188" spans="14:14" x14ac:dyDescent="0.2">
      <c r="N2188" s="102"/>
    </row>
    <row r="2189" spans="14:14" x14ac:dyDescent="0.2">
      <c r="N2189" s="102"/>
    </row>
    <row r="2190" spans="14:14" x14ac:dyDescent="0.2">
      <c r="N2190" s="102"/>
    </row>
    <row r="2191" spans="14:14" x14ac:dyDescent="0.2">
      <c r="N2191" s="102"/>
    </row>
    <row r="2192" spans="14:14" x14ac:dyDescent="0.2">
      <c r="N2192" s="102"/>
    </row>
    <row r="2193" spans="14:14" x14ac:dyDescent="0.2">
      <c r="N2193" s="102"/>
    </row>
    <row r="2194" spans="14:14" x14ac:dyDescent="0.2">
      <c r="N2194" s="102"/>
    </row>
    <row r="2195" spans="14:14" x14ac:dyDescent="0.2">
      <c r="N2195" s="102"/>
    </row>
    <row r="2196" spans="14:14" x14ac:dyDescent="0.2">
      <c r="N2196" s="102"/>
    </row>
    <row r="2197" spans="14:14" x14ac:dyDescent="0.2">
      <c r="N2197" s="102"/>
    </row>
    <row r="2198" spans="14:14" x14ac:dyDescent="0.2">
      <c r="N2198" s="102"/>
    </row>
    <row r="2199" spans="14:14" x14ac:dyDescent="0.2">
      <c r="N2199" s="102"/>
    </row>
    <row r="2200" spans="14:14" x14ac:dyDescent="0.2">
      <c r="N2200" s="102"/>
    </row>
    <row r="2201" spans="14:14" x14ac:dyDescent="0.2">
      <c r="N2201" s="102"/>
    </row>
    <row r="2202" spans="14:14" x14ac:dyDescent="0.2">
      <c r="N2202" s="102"/>
    </row>
    <row r="2203" spans="14:14" x14ac:dyDescent="0.2">
      <c r="N2203" s="102"/>
    </row>
    <row r="2204" spans="14:14" x14ac:dyDescent="0.2">
      <c r="N2204" s="102"/>
    </row>
    <row r="2205" spans="14:14" x14ac:dyDescent="0.2">
      <c r="N2205" s="102"/>
    </row>
    <row r="2206" spans="14:14" x14ac:dyDescent="0.2">
      <c r="N2206" s="102"/>
    </row>
    <row r="2207" spans="14:14" x14ac:dyDescent="0.2">
      <c r="N2207" s="102"/>
    </row>
    <row r="2208" spans="14:14" x14ac:dyDescent="0.2">
      <c r="N2208" s="102"/>
    </row>
    <row r="2209" spans="14:14" x14ac:dyDescent="0.2">
      <c r="N2209" s="102"/>
    </row>
    <row r="2210" spans="14:14" x14ac:dyDescent="0.2">
      <c r="N2210" s="102"/>
    </row>
    <row r="2211" spans="14:14" x14ac:dyDescent="0.2">
      <c r="N2211" s="102"/>
    </row>
    <row r="2212" spans="14:14" x14ac:dyDescent="0.2">
      <c r="N2212" s="102"/>
    </row>
    <row r="2213" spans="14:14" x14ac:dyDescent="0.2">
      <c r="N2213" s="102"/>
    </row>
    <row r="2214" spans="14:14" x14ac:dyDescent="0.2">
      <c r="N2214" s="102"/>
    </row>
    <row r="2215" spans="14:14" x14ac:dyDescent="0.2">
      <c r="N2215" s="102"/>
    </row>
    <row r="2216" spans="14:14" x14ac:dyDescent="0.2">
      <c r="N2216" s="102"/>
    </row>
    <row r="2217" spans="14:14" x14ac:dyDescent="0.2">
      <c r="N2217" s="102"/>
    </row>
    <row r="2218" spans="14:14" x14ac:dyDescent="0.2">
      <c r="N2218" s="102"/>
    </row>
    <row r="2219" spans="14:14" x14ac:dyDescent="0.2">
      <c r="N2219" s="102"/>
    </row>
    <row r="2220" spans="14:14" x14ac:dyDescent="0.2">
      <c r="N2220" s="102"/>
    </row>
    <row r="2221" spans="14:14" x14ac:dyDescent="0.2">
      <c r="N2221" s="102"/>
    </row>
    <row r="2222" spans="14:14" x14ac:dyDescent="0.2">
      <c r="N2222" s="102"/>
    </row>
    <row r="2223" spans="14:14" x14ac:dyDescent="0.2">
      <c r="N2223" s="102"/>
    </row>
    <row r="2224" spans="14:14" x14ac:dyDescent="0.2">
      <c r="N2224" s="102"/>
    </row>
    <row r="2225" spans="14:14" x14ac:dyDescent="0.2">
      <c r="N2225" s="102"/>
    </row>
    <row r="2226" spans="14:14" x14ac:dyDescent="0.2">
      <c r="N2226" s="102"/>
    </row>
    <row r="2227" spans="14:14" x14ac:dyDescent="0.2">
      <c r="N2227" s="102"/>
    </row>
    <row r="2228" spans="14:14" x14ac:dyDescent="0.2">
      <c r="N2228" s="102"/>
    </row>
    <row r="2229" spans="14:14" x14ac:dyDescent="0.2">
      <c r="N2229" s="102"/>
    </row>
    <row r="2230" spans="14:14" x14ac:dyDescent="0.2">
      <c r="N2230" s="102"/>
    </row>
    <row r="2231" spans="14:14" x14ac:dyDescent="0.2">
      <c r="N2231" s="102"/>
    </row>
    <row r="2232" spans="14:14" x14ac:dyDescent="0.2">
      <c r="N2232" s="102"/>
    </row>
    <row r="2233" spans="14:14" x14ac:dyDescent="0.2">
      <c r="N2233" s="102"/>
    </row>
    <row r="2234" spans="14:14" x14ac:dyDescent="0.2">
      <c r="N2234" s="102"/>
    </row>
    <row r="2235" spans="14:14" x14ac:dyDescent="0.2">
      <c r="N2235" s="102"/>
    </row>
    <row r="2236" spans="14:14" x14ac:dyDescent="0.2">
      <c r="N2236" s="102"/>
    </row>
    <row r="2237" spans="14:14" x14ac:dyDescent="0.2">
      <c r="N2237" s="102"/>
    </row>
    <row r="2238" spans="14:14" x14ac:dyDescent="0.2">
      <c r="N2238" s="102"/>
    </row>
    <row r="2239" spans="14:14" x14ac:dyDescent="0.2">
      <c r="N2239" s="102"/>
    </row>
    <row r="2240" spans="14:14" x14ac:dyDescent="0.2">
      <c r="N2240" s="102"/>
    </row>
    <row r="2241" spans="14:14" x14ac:dyDescent="0.2">
      <c r="N2241" s="102"/>
    </row>
    <row r="2242" spans="14:14" x14ac:dyDescent="0.2">
      <c r="N2242" s="102"/>
    </row>
    <row r="2243" spans="14:14" x14ac:dyDescent="0.2">
      <c r="N2243" s="102"/>
    </row>
    <row r="2244" spans="14:14" x14ac:dyDescent="0.2">
      <c r="N2244" s="102"/>
    </row>
    <row r="2245" spans="14:14" x14ac:dyDescent="0.2">
      <c r="N2245" s="102"/>
    </row>
    <row r="2246" spans="14:14" x14ac:dyDescent="0.2">
      <c r="N2246" s="102"/>
    </row>
    <row r="2247" spans="14:14" x14ac:dyDescent="0.2">
      <c r="N2247" s="102"/>
    </row>
    <row r="2248" spans="14:14" x14ac:dyDescent="0.2">
      <c r="N2248" s="102"/>
    </row>
    <row r="2249" spans="14:14" x14ac:dyDescent="0.2">
      <c r="N2249" s="102"/>
    </row>
    <row r="2250" spans="14:14" x14ac:dyDescent="0.2">
      <c r="N2250" s="102"/>
    </row>
    <row r="2251" spans="14:14" x14ac:dyDescent="0.2">
      <c r="N2251" s="102"/>
    </row>
    <row r="2252" spans="14:14" x14ac:dyDescent="0.2">
      <c r="N2252" s="102"/>
    </row>
    <row r="2253" spans="14:14" x14ac:dyDescent="0.2">
      <c r="N2253" s="102"/>
    </row>
    <row r="2254" spans="14:14" x14ac:dyDescent="0.2">
      <c r="N2254" s="102"/>
    </row>
    <row r="2255" spans="14:14" x14ac:dyDescent="0.2">
      <c r="N2255" s="102"/>
    </row>
    <row r="2256" spans="14:14" x14ac:dyDescent="0.2">
      <c r="N2256" s="102"/>
    </row>
    <row r="2257" spans="14:14" x14ac:dyDescent="0.2">
      <c r="N2257" s="102"/>
    </row>
    <row r="2258" spans="14:14" x14ac:dyDescent="0.2">
      <c r="N2258" s="102"/>
    </row>
    <row r="2259" spans="14:14" x14ac:dyDescent="0.2">
      <c r="N2259" s="102"/>
    </row>
    <row r="2260" spans="14:14" x14ac:dyDescent="0.2">
      <c r="N2260" s="102"/>
    </row>
    <row r="2261" spans="14:14" x14ac:dyDescent="0.2">
      <c r="N2261" s="102"/>
    </row>
    <row r="2262" spans="14:14" x14ac:dyDescent="0.2">
      <c r="N2262" s="102"/>
    </row>
    <row r="2263" spans="14:14" x14ac:dyDescent="0.2">
      <c r="N2263" s="102"/>
    </row>
    <row r="2264" spans="14:14" x14ac:dyDescent="0.2">
      <c r="N2264" s="102"/>
    </row>
    <row r="2265" spans="14:14" x14ac:dyDescent="0.2">
      <c r="N2265" s="102"/>
    </row>
    <row r="2266" spans="14:14" x14ac:dyDescent="0.2">
      <c r="N2266" s="102"/>
    </row>
    <row r="2267" spans="14:14" x14ac:dyDescent="0.2">
      <c r="N2267" s="102"/>
    </row>
    <row r="2268" spans="14:14" x14ac:dyDescent="0.2">
      <c r="N2268" s="102"/>
    </row>
    <row r="2269" spans="14:14" x14ac:dyDescent="0.2">
      <c r="N2269" s="102"/>
    </row>
    <row r="2270" spans="14:14" x14ac:dyDescent="0.2">
      <c r="N2270" s="102"/>
    </row>
    <row r="2271" spans="14:14" x14ac:dyDescent="0.2">
      <c r="N2271" s="102"/>
    </row>
    <row r="2272" spans="14:14" x14ac:dyDescent="0.2">
      <c r="N2272" s="102"/>
    </row>
    <row r="2273" spans="14:14" x14ac:dyDescent="0.2">
      <c r="N2273" s="102"/>
    </row>
    <row r="2274" spans="14:14" x14ac:dyDescent="0.2">
      <c r="N2274" s="102"/>
    </row>
    <row r="2275" spans="14:14" x14ac:dyDescent="0.2">
      <c r="N2275" s="102"/>
    </row>
    <row r="2276" spans="14:14" x14ac:dyDescent="0.2">
      <c r="N2276" s="102"/>
    </row>
    <row r="2277" spans="14:14" x14ac:dyDescent="0.2">
      <c r="N2277" s="102"/>
    </row>
    <row r="2278" spans="14:14" x14ac:dyDescent="0.2">
      <c r="N2278" s="102"/>
    </row>
    <row r="2279" spans="14:14" x14ac:dyDescent="0.2">
      <c r="N2279" s="102"/>
    </row>
    <row r="2280" spans="14:14" x14ac:dyDescent="0.2">
      <c r="N2280" s="102"/>
    </row>
    <row r="2281" spans="14:14" x14ac:dyDescent="0.2">
      <c r="N2281" s="102"/>
    </row>
    <row r="2282" spans="14:14" x14ac:dyDescent="0.2">
      <c r="N2282" s="102"/>
    </row>
    <row r="2283" spans="14:14" x14ac:dyDescent="0.2">
      <c r="N2283" s="102"/>
    </row>
    <row r="2284" spans="14:14" x14ac:dyDescent="0.2">
      <c r="N2284" s="102"/>
    </row>
    <row r="2285" spans="14:14" x14ac:dyDescent="0.2">
      <c r="N2285" s="102"/>
    </row>
    <row r="2286" spans="14:14" x14ac:dyDescent="0.2">
      <c r="N2286" s="102"/>
    </row>
    <row r="2287" spans="14:14" x14ac:dyDescent="0.2">
      <c r="N2287" s="102"/>
    </row>
    <row r="2288" spans="14:14" x14ac:dyDescent="0.2">
      <c r="N2288" s="102"/>
    </row>
    <row r="2289" spans="14:14" x14ac:dyDescent="0.2">
      <c r="N2289" s="102"/>
    </row>
    <row r="2290" spans="14:14" x14ac:dyDescent="0.2">
      <c r="N2290" s="102"/>
    </row>
    <row r="2291" spans="14:14" x14ac:dyDescent="0.2">
      <c r="N2291" s="102"/>
    </row>
    <row r="2292" spans="14:14" x14ac:dyDescent="0.2">
      <c r="N2292" s="102"/>
    </row>
    <row r="2293" spans="14:14" x14ac:dyDescent="0.2">
      <c r="N2293" s="102"/>
    </row>
    <row r="2294" spans="14:14" x14ac:dyDescent="0.2">
      <c r="N2294" s="102"/>
    </row>
    <row r="2295" spans="14:14" x14ac:dyDescent="0.2">
      <c r="N2295" s="102"/>
    </row>
    <row r="2296" spans="14:14" x14ac:dyDescent="0.2">
      <c r="N2296" s="102"/>
    </row>
    <row r="2297" spans="14:14" x14ac:dyDescent="0.2">
      <c r="N2297" s="102"/>
    </row>
    <row r="2298" spans="14:14" x14ac:dyDescent="0.2">
      <c r="N2298" s="102"/>
    </row>
    <row r="2299" spans="14:14" x14ac:dyDescent="0.2">
      <c r="N2299" s="102"/>
    </row>
    <row r="2300" spans="14:14" x14ac:dyDescent="0.2">
      <c r="N2300" s="102"/>
    </row>
    <row r="2301" spans="14:14" x14ac:dyDescent="0.2">
      <c r="N2301" s="102"/>
    </row>
    <row r="2302" spans="14:14" x14ac:dyDescent="0.2">
      <c r="N2302" s="102"/>
    </row>
    <row r="2303" spans="14:14" x14ac:dyDescent="0.2">
      <c r="N2303" s="102"/>
    </row>
    <row r="2304" spans="14:14" x14ac:dyDescent="0.2">
      <c r="N2304" s="102"/>
    </row>
    <row r="2305" spans="14:14" x14ac:dyDescent="0.2">
      <c r="N2305" s="102"/>
    </row>
    <row r="2306" spans="14:14" x14ac:dyDescent="0.2">
      <c r="N2306" s="102"/>
    </row>
    <row r="2307" spans="14:14" x14ac:dyDescent="0.2">
      <c r="N2307" s="102"/>
    </row>
    <row r="2308" spans="14:14" x14ac:dyDescent="0.2">
      <c r="N2308" s="102"/>
    </row>
    <row r="2309" spans="14:14" x14ac:dyDescent="0.2">
      <c r="N2309" s="102"/>
    </row>
    <row r="2310" spans="14:14" x14ac:dyDescent="0.2">
      <c r="N2310" s="102"/>
    </row>
    <row r="2311" spans="14:14" x14ac:dyDescent="0.2">
      <c r="N2311" s="102"/>
    </row>
    <row r="2312" spans="14:14" x14ac:dyDescent="0.2">
      <c r="N2312" s="102"/>
    </row>
    <row r="2313" spans="14:14" x14ac:dyDescent="0.2">
      <c r="N2313" s="102"/>
    </row>
    <row r="2314" spans="14:14" x14ac:dyDescent="0.2">
      <c r="N2314" s="102"/>
    </row>
    <row r="2315" spans="14:14" x14ac:dyDescent="0.2">
      <c r="N2315" s="102"/>
    </row>
    <row r="2316" spans="14:14" x14ac:dyDescent="0.2">
      <c r="N2316" s="102"/>
    </row>
    <row r="2317" spans="14:14" x14ac:dyDescent="0.2">
      <c r="N2317" s="102"/>
    </row>
    <row r="2318" spans="14:14" x14ac:dyDescent="0.2">
      <c r="N2318" s="102"/>
    </row>
    <row r="2319" spans="14:14" x14ac:dyDescent="0.2">
      <c r="N2319" s="102"/>
    </row>
    <row r="2320" spans="14:14" x14ac:dyDescent="0.2">
      <c r="N2320" s="102"/>
    </row>
    <row r="2321" spans="14:14" x14ac:dyDescent="0.2">
      <c r="N2321" s="102"/>
    </row>
    <row r="2322" spans="14:14" x14ac:dyDescent="0.2">
      <c r="N2322" s="102"/>
    </row>
    <row r="2323" spans="14:14" x14ac:dyDescent="0.2">
      <c r="N2323" s="102"/>
    </row>
    <row r="2324" spans="14:14" x14ac:dyDescent="0.2">
      <c r="N2324" s="102"/>
    </row>
    <row r="2325" spans="14:14" x14ac:dyDescent="0.2">
      <c r="N2325" s="102"/>
    </row>
    <row r="2326" spans="14:14" x14ac:dyDescent="0.2">
      <c r="N2326" s="102"/>
    </row>
    <row r="2327" spans="14:14" x14ac:dyDescent="0.2">
      <c r="N2327" s="102"/>
    </row>
    <row r="2328" spans="14:14" x14ac:dyDescent="0.2">
      <c r="N2328" s="102"/>
    </row>
    <row r="2329" spans="14:14" x14ac:dyDescent="0.2">
      <c r="N2329" s="102"/>
    </row>
    <row r="2330" spans="14:14" x14ac:dyDescent="0.2">
      <c r="N2330" s="102"/>
    </row>
    <row r="2331" spans="14:14" x14ac:dyDescent="0.2">
      <c r="N2331" s="102"/>
    </row>
    <row r="2332" spans="14:14" x14ac:dyDescent="0.2">
      <c r="N2332" s="102"/>
    </row>
    <row r="2333" spans="14:14" x14ac:dyDescent="0.2">
      <c r="N2333" s="102"/>
    </row>
    <row r="2334" spans="14:14" x14ac:dyDescent="0.2">
      <c r="N2334" s="102"/>
    </row>
    <row r="2335" spans="14:14" x14ac:dyDescent="0.2">
      <c r="N2335" s="102"/>
    </row>
    <row r="2336" spans="14:14" x14ac:dyDescent="0.2">
      <c r="N2336" s="102"/>
    </row>
    <row r="2337" spans="14:14" x14ac:dyDescent="0.2">
      <c r="N2337" s="102"/>
    </row>
    <row r="2338" spans="14:14" x14ac:dyDescent="0.2">
      <c r="N2338" s="102"/>
    </row>
    <row r="2339" spans="14:14" x14ac:dyDescent="0.2">
      <c r="N2339" s="102"/>
    </row>
    <row r="2340" spans="14:14" x14ac:dyDescent="0.2">
      <c r="N2340" s="102"/>
    </row>
    <row r="2341" spans="14:14" x14ac:dyDescent="0.2">
      <c r="N2341" s="102"/>
    </row>
    <row r="2342" spans="14:14" x14ac:dyDescent="0.2">
      <c r="N2342" s="102"/>
    </row>
    <row r="2343" spans="14:14" x14ac:dyDescent="0.2">
      <c r="N2343" s="102"/>
    </row>
    <row r="2344" spans="14:14" x14ac:dyDescent="0.2">
      <c r="N2344" s="102"/>
    </row>
    <row r="2345" spans="14:14" x14ac:dyDescent="0.2">
      <c r="N2345" s="102"/>
    </row>
    <row r="2346" spans="14:14" x14ac:dyDescent="0.2">
      <c r="N2346" s="102"/>
    </row>
    <row r="2347" spans="14:14" x14ac:dyDescent="0.2">
      <c r="N2347" s="102"/>
    </row>
    <row r="2348" spans="14:14" x14ac:dyDescent="0.2">
      <c r="N2348" s="102"/>
    </row>
    <row r="2349" spans="14:14" x14ac:dyDescent="0.2">
      <c r="N2349" s="102"/>
    </row>
    <row r="2350" spans="14:14" x14ac:dyDescent="0.2">
      <c r="N2350" s="102"/>
    </row>
    <row r="2351" spans="14:14" x14ac:dyDescent="0.2">
      <c r="N2351" s="102"/>
    </row>
    <row r="2352" spans="14:14" x14ac:dyDescent="0.2">
      <c r="N2352" s="102"/>
    </row>
    <row r="2353" spans="14:14" x14ac:dyDescent="0.2">
      <c r="N2353" s="102"/>
    </row>
    <row r="2354" spans="14:14" x14ac:dyDescent="0.2">
      <c r="N2354" s="102"/>
    </row>
    <row r="2355" spans="14:14" x14ac:dyDescent="0.2">
      <c r="N2355" s="102"/>
    </row>
    <row r="2356" spans="14:14" x14ac:dyDescent="0.2">
      <c r="N2356" s="102"/>
    </row>
    <row r="2357" spans="14:14" x14ac:dyDescent="0.2">
      <c r="N2357" s="102"/>
    </row>
    <row r="2358" spans="14:14" x14ac:dyDescent="0.2">
      <c r="N2358" s="102"/>
    </row>
    <row r="2359" spans="14:14" x14ac:dyDescent="0.2">
      <c r="N2359" s="102"/>
    </row>
    <row r="2360" spans="14:14" x14ac:dyDescent="0.2">
      <c r="N2360" s="102"/>
    </row>
    <row r="2361" spans="14:14" x14ac:dyDescent="0.2">
      <c r="N2361" s="102"/>
    </row>
    <row r="2362" spans="14:14" x14ac:dyDescent="0.2">
      <c r="N2362" s="102"/>
    </row>
    <row r="2363" spans="14:14" x14ac:dyDescent="0.2">
      <c r="N2363" s="102"/>
    </row>
    <row r="2364" spans="14:14" x14ac:dyDescent="0.2">
      <c r="N2364" s="102"/>
    </row>
    <row r="2365" spans="14:14" x14ac:dyDescent="0.2">
      <c r="N2365" s="102"/>
    </row>
    <row r="2366" spans="14:14" x14ac:dyDescent="0.2">
      <c r="N2366" s="102"/>
    </row>
    <row r="2367" spans="14:14" x14ac:dyDescent="0.2">
      <c r="N2367" s="102"/>
    </row>
    <row r="2368" spans="14:14" x14ac:dyDescent="0.2">
      <c r="N2368" s="102"/>
    </row>
    <row r="2369" spans="14:14" x14ac:dyDescent="0.2">
      <c r="N2369" s="102"/>
    </row>
    <row r="2370" spans="14:14" x14ac:dyDescent="0.2">
      <c r="N2370" s="102"/>
    </row>
    <row r="2371" spans="14:14" x14ac:dyDescent="0.2">
      <c r="N2371" s="102"/>
    </row>
    <row r="2372" spans="14:14" x14ac:dyDescent="0.2">
      <c r="N2372" s="102"/>
    </row>
    <row r="2373" spans="14:14" x14ac:dyDescent="0.2">
      <c r="N2373" s="102"/>
    </row>
    <row r="2374" spans="14:14" x14ac:dyDescent="0.2">
      <c r="N2374" s="102"/>
    </row>
    <row r="2375" spans="14:14" x14ac:dyDescent="0.2">
      <c r="N2375" s="102"/>
    </row>
    <row r="2376" spans="14:14" x14ac:dyDescent="0.2">
      <c r="N2376" s="102"/>
    </row>
    <row r="2377" spans="14:14" x14ac:dyDescent="0.2">
      <c r="N2377" s="102"/>
    </row>
    <row r="2378" spans="14:14" x14ac:dyDescent="0.2">
      <c r="N2378" s="102"/>
    </row>
    <row r="2379" spans="14:14" x14ac:dyDescent="0.2">
      <c r="N2379" s="102"/>
    </row>
    <row r="2380" spans="14:14" x14ac:dyDescent="0.2">
      <c r="N2380" s="102"/>
    </row>
    <row r="2381" spans="14:14" x14ac:dyDescent="0.2">
      <c r="N2381" s="102"/>
    </row>
    <row r="2382" spans="14:14" x14ac:dyDescent="0.2">
      <c r="N2382" s="102"/>
    </row>
    <row r="2383" spans="14:14" x14ac:dyDescent="0.2">
      <c r="N2383" s="102"/>
    </row>
    <row r="2384" spans="14:14" x14ac:dyDescent="0.2">
      <c r="N2384" s="102"/>
    </row>
    <row r="2385" spans="14:14" x14ac:dyDescent="0.2">
      <c r="N2385" s="102"/>
    </row>
    <row r="2386" spans="14:14" x14ac:dyDescent="0.2">
      <c r="N2386" s="102"/>
    </row>
    <row r="2387" spans="14:14" x14ac:dyDescent="0.2">
      <c r="N2387" s="102"/>
    </row>
    <row r="2388" spans="14:14" x14ac:dyDescent="0.2">
      <c r="N2388" s="102"/>
    </row>
    <row r="2389" spans="14:14" x14ac:dyDescent="0.2">
      <c r="N2389" s="102"/>
    </row>
    <row r="2390" spans="14:14" x14ac:dyDescent="0.2">
      <c r="N2390" s="102"/>
    </row>
    <row r="2391" spans="14:14" x14ac:dyDescent="0.2">
      <c r="N2391" s="102"/>
    </row>
    <row r="2392" spans="14:14" x14ac:dyDescent="0.2">
      <c r="N2392" s="102"/>
    </row>
    <row r="2393" spans="14:14" x14ac:dyDescent="0.2">
      <c r="N2393" s="102"/>
    </row>
    <row r="2394" spans="14:14" x14ac:dyDescent="0.2">
      <c r="N2394" s="102"/>
    </row>
    <row r="2395" spans="14:14" x14ac:dyDescent="0.2">
      <c r="N2395" s="102"/>
    </row>
    <row r="2396" spans="14:14" x14ac:dyDescent="0.2">
      <c r="N2396" s="102"/>
    </row>
    <row r="2397" spans="14:14" x14ac:dyDescent="0.2">
      <c r="N2397" s="102"/>
    </row>
    <row r="2398" spans="14:14" x14ac:dyDescent="0.2">
      <c r="N2398" s="102"/>
    </row>
    <row r="2399" spans="14:14" x14ac:dyDescent="0.2">
      <c r="N2399" s="102"/>
    </row>
    <row r="2400" spans="14:14" x14ac:dyDescent="0.2">
      <c r="N2400" s="102"/>
    </row>
    <row r="2401" spans="14:14" x14ac:dyDescent="0.2">
      <c r="N2401" s="102"/>
    </row>
    <row r="2402" spans="14:14" x14ac:dyDescent="0.2">
      <c r="N2402" s="102"/>
    </row>
    <row r="2403" spans="14:14" x14ac:dyDescent="0.2">
      <c r="N2403" s="102"/>
    </row>
    <row r="2404" spans="14:14" x14ac:dyDescent="0.2">
      <c r="N2404" s="102"/>
    </row>
    <row r="2405" spans="14:14" x14ac:dyDescent="0.2">
      <c r="N2405" s="102"/>
    </row>
    <row r="2406" spans="14:14" x14ac:dyDescent="0.2">
      <c r="N2406" s="102"/>
    </row>
    <row r="2407" spans="14:14" x14ac:dyDescent="0.2">
      <c r="N2407" s="102"/>
    </row>
    <row r="2408" spans="14:14" x14ac:dyDescent="0.2">
      <c r="N2408" s="102"/>
    </row>
    <row r="2409" spans="14:14" x14ac:dyDescent="0.2">
      <c r="N2409" s="102"/>
    </row>
    <row r="2410" spans="14:14" x14ac:dyDescent="0.2">
      <c r="N2410" s="102"/>
    </row>
    <row r="2411" spans="14:14" x14ac:dyDescent="0.2">
      <c r="N2411" s="102"/>
    </row>
    <row r="2412" spans="14:14" x14ac:dyDescent="0.2">
      <c r="N2412" s="102"/>
    </row>
    <row r="2413" spans="14:14" x14ac:dyDescent="0.2">
      <c r="N2413" s="102"/>
    </row>
    <row r="2414" spans="14:14" x14ac:dyDescent="0.2">
      <c r="N2414" s="102"/>
    </row>
    <row r="2415" spans="14:14" x14ac:dyDescent="0.2">
      <c r="N2415" s="102"/>
    </row>
    <row r="2416" spans="14:14" x14ac:dyDescent="0.2">
      <c r="N2416" s="102"/>
    </row>
    <row r="2417" spans="14:14" x14ac:dyDescent="0.2">
      <c r="N2417" s="102"/>
    </row>
    <row r="2418" spans="14:14" x14ac:dyDescent="0.2">
      <c r="N2418" s="102"/>
    </row>
    <row r="2419" spans="14:14" x14ac:dyDescent="0.2">
      <c r="N2419" s="102"/>
    </row>
    <row r="2420" spans="14:14" x14ac:dyDescent="0.2">
      <c r="N2420" s="102"/>
    </row>
    <row r="2421" spans="14:14" x14ac:dyDescent="0.2">
      <c r="N2421" s="102"/>
    </row>
    <row r="2422" spans="14:14" x14ac:dyDescent="0.2">
      <c r="N2422" s="102"/>
    </row>
    <row r="2423" spans="14:14" x14ac:dyDescent="0.2">
      <c r="N2423" s="102"/>
    </row>
    <row r="2424" spans="14:14" x14ac:dyDescent="0.2">
      <c r="N2424" s="102"/>
    </row>
    <row r="2425" spans="14:14" x14ac:dyDescent="0.2">
      <c r="N2425" s="102"/>
    </row>
    <row r="2426" spans="14:14" x14ac:dyDescent="0.2">
      <c r="N2426" s="102"/>
    </row>
    <row r="2427" spans="14:14" x14ac:dyDescent="0.2">
      <c r="N2427" s="102"/>
    </row>
    <row r="2428" spans="14:14" x14ac:dyDescent="0.2">
      <c r="N2428" s="102"/>
    </row>
    <row r="2429" spans="14:14" x14ac:dyDescent="0.2">
      <c r="N2429" s="102"/>
    </row>
    <row r="2430" spans="14:14" x14ac:dyDescent="0.2">
      <c r="N2430" s="102"/>
    </row>
    <row r="2431" spans="14:14" x14ac:dyDescent="0.2">
      <c r="N2431" s="102"/>
    </row>
    <row r="2432" spans="14:14" x14ac:dyDescent="0.2">
      <c r="N2432" s="102"/>
    </row>
    <row r="2433" spans="14:14" x14ac:dyDescent="0.2">
      <c r="N2433" s="102"/>
    </row>
    <row r="2434" spans="14:14" x14ac:dyDescent="0.2">
      <c r="N2434" s="102"/>
    </row>
    <row r="2435" spans="14:14" x14ac:dyDescent="0.2">
      <c r="N2435" s="102"/>
    </row>
    <row r="2436" spans="14:14" x14ac:dyDescent="0.2">
      <c r="N2436" s="102"/>
    </row>
    <row r="2437" spans="14:14" x14ac:dyDescent="0.2">
      <c r="N2437" s="102"/>
    </row>
    <row r="2438" spans="14:14" x14ac:dyDescent="0.2">
      <c r="N2438" s="102"/>
    </row>
    <row r="2439" spans="14:14" x14ac:dyDescent="0.2">
      <c r="N2439" s="102"/>
    </row>
    <row r="2440" spans="14:14" x14ac:dyDescent="0.2">
      <c r="N2440" s="102"/>
    </row>
    <row r="2441" spans="14:14" x14ac:dyDescent="0.2">
      <c r="N2441" s="102"/>
    </row>
    <row r="2442" spans="14:14" x14ac:dyDescent="0.2">
      <c r="N2442" s="102"/>
    </row>
    <row r="2443" spans="14:14" x14ac:dyDescent="0.2">
      <c r="N2443" s="102"/>
    </row>
    <row r="2444" spans="14:14" x14ac:dyDescent="0.2">
      <c r="N2444" s="102"/>
    </row>
    <row r="2445" spans="14:14" x14ac:dyDescent="0.2">
      <c r="N2445" s="102"/>
    </row>
    <row r="2446" spans="14:14" x14ac:dyDescent="0.2">
      <c r="N2446" s="102"/>
    </row>
    <row r="2447" spans="14:14" x14ac:dyDescent="0.2">
      <c r="N2447" s="102"/>
    </row>
    <row r="2448" spans="14:14" x14ac:dyDescent="0.2">
      <c r="N2448" s="102"/>
    </row>
    <row r="2449" spans="14:14" x14ac:dyDescent="0.2">
      <c r="N2449" s="102"/>
    </row>
    <row r="2450" spans="14:14" x14ac:dyDescent="0.2">
      <c r="N2450" s="102"/>
    </row>
    <row r="2451" spans="14:14" x14ac:dyDescent="0.2">
      <c r="N2451" s="102"/>
    </row>
    <row r="2452" spans="14:14" x14ac:dyDescent="0.2">
      <c r="N2452" s="102"/>
    </row>
    <row r="2453" spans="14:14" x14ac:dyDescent="0.2">
      <c r="N2453" s="102"/>
    </row>
    <row r="2454" spans="14:14" x14ac:dyDescent="0.2">
      <c r="N2454" s="102"/>
    </row>
    <row r="2455" spans="14:14" x14ac:dyDescent="0.2">
      <c r="N2455" s="102"/>
    </row>
    <row r="2456" spans="14:14" x14ac:dyDescent="0.2">
      <c r="N2456" s="102"/>
    </row>
    <row r="2457" spans="14:14" x14ac:dyDescent="0.2">
      <c r="N2457" s="102"/>
    </row>
    <row r="2458" spans="14:14" x14ac:dyDescent="0.2">
      <c r="N2458" s="102"/>
    </row>
    <row r="2459" spans="14:14" x14ac:dyDescent="0.2">
      <c r="N2459" s="102"/>
    </row>
    <row r="2460" spans="14:14" x14ac:dyDescent="0.2">
      <c r="N2460" s="102"/>
    </row>
    <row r="2461" spans="14:14" x14ac:dyDescent="0.2">
      <c r="N2461" s="102"/>
    </row>
    <row r="2462" spans="14:14" x14ac:dyDescent="0.2">
      <c r="N2462" s="102"/>
    </row>
    <row r="2463" spans="14:14" x14ac:dyDescent="0.2">
      <c r="N2463" s="102"/>
    </row>
    <row r="2464" spans="14:14" x14ac:dyDescent="0.2">
      <c r="N2464" s="102"/>
    </row>
    <row r="2465" spans="14:14" x14ac:dyDescent="0.2">
      <c r="N2465" s="102"/>
    </row>
    <row r="2466" spans="14:14" x14ac:dyDescent="0.2">
      <c r="N2466" s="102"/>
    </row>
    <row r="2467" spans="14:14" x14ac:dyDescent="0.2">
      <c r="N2467" s="102"/>
    </row>
    <row r="2468" spans="14:14" x14ac:dyDescent="0.2">
      <c r="N2468" s="102"/>
    </row>
    <row r="2469" spans="14:14" x14ac:dyDescent="0.2">
      <c r="N2469" s="102"/>
    </row>
    <row r="2470" spans="14:14" x14ac:dyDescent="0.2">
      <c r="N2470" s="102"/>
    </row>
    <row r="2471" spans="14:14" x14ac:dyDescent="0.2">
      <c r="N2471" s="102"/>
    </row>
    <row r="2472" spans="14:14" x14ac:dyDescent="0.2">
      <c r="N2472" s="102"/>
    </row>
    <row r="2473" spans="14:14" x14ac:dyDescent="0.2">
      <c r="N2473" s="102"/>
    </row>
    <row r="2474" spans="14:14" x14ac:dyDescent="0.2">
      <c r="N2474" s="102"/>
    </row>
    <row r="2475" spans="14:14" x14ac:dyDescent="0.2">
      <c r="N2475" s="102"/>
    </row>
    <row r="2476" spans="14:14" x14ac:dyDescent="0.2">
      <c r="N2476" s="102"/>
    </row>
    <row r="2477" spans="14:14" x14ac:dyDescent="0.2">
      <c r="N2477" s="102"/>
    </row>
    <row r="2478" spans="14:14" x14ac:dyDescent="0.2">
      <c r="N2478" s="102"/>
    </row>
    <row r="2479" spans="14:14" x14ac:dyDescent="0.2">
      <c r="N2479" s="102"/>
    </row>
    <row r="2480" spans="14:14" x14ac:dyDescent="0.2">
      <c r="N2480" s="102"/>
    </row>
    <row r="2481" spans="14:14" x14ac:dyDescent="0.2">
      <c r="N2481" s="102"/>
    </row>
    <row r="2482" spans="14:14" x14ac:dyDescent="0.2">
      <c r="N2482" s="102"/>
    </row>
    <row r="2483" spans="14:14" x14ac:dyDescent="0.2">
      <c r="N2483" s="102"/>
    </row>
    <row r="2484" spans="14:14" x14ac:dyDescent="0.2">
      <c r="N2484" s="102"/>
    </row>
    <row r="2485" spans="14:14" x14ac:dyDescent="0.2">
      <c r="N2485" s="102"/>
    </row>
    <row r="2486" spans="14:14" x14ac:dyDescent="0.2">
      <c r="N2486" s="102"/>
    </row>
    <row r="2487" spans="14:14" x14ac:dyDescent="0.2">
      <c r="N2487" s="102"/>
    </row>
    <row r="2488" spans="14:14" x14ac:dyDescent="0.2">
      <c r="N2488" s="102"/>
    </row>
    <row r="2489" spans="14:14" x14ac:dyDescent="0.2">
      <c r="N2489" s="102"/>
    </row>
    <row r="2490" spans="14:14" x14ac:dyDescent="0.2">
      <c r="N2490" s="102"/>
    </row>
    <row r="2491" spans="14:14" x14ac:dyDescent="0.2">
      <c r="N2491" s="102"/>
    </row>
    <row r="2492" spans="14:14" x14ac:dyDescent="0.2">
      <c r="N2492" s="102"/>
    </row>
    <row r="2493" spans="14:14" x14ac:dyDescent="0.2">
      <c r="N2493" s="102"/>
    </row>
    <row r="2494" spans="14:14" x14ac:dyDescent="0.2">
      <c r="N2494" s="102"/>
    </row>
    <row r="2495" spans="14:14" x14ac:dyDescent="0.2">
      <c r="N2495" s="102"/>
    </row>
    <row r="2496" spans="14:14" x14ac:dyDescent="0.2">
      <c r="N2496" s="102"/>
    </row>
    <row r="2497" spans="14:14" x14ac:dyDescent="0.2">
      <c r="N2497" s="102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50" t="s">
        <v>1</v>
      </c>
      <c r="B2" s="51" t="s">
        <v>268</v>
      </c>
      <c r="C2" s="18"/>
      <c r="D2" s="20"/>
    </row>
    <row r="3" spans="1:22" s="22" customFormat="1" ht="35.25" x14ac:dyDescent="0.5">
      <c r="A3" s="86" t="s">
        <v>230</v>
      </c>
      <c r="B3" s="98" t="e">
        <f>CSPF2017!BN204</f>
        <v>#DIV/0!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22" customFormat="1" ht="35.25" x14ac:dyDescent="0.5">
      <c r="A4" s="86" t="s">
        <v>124</v>
      </c>
      <c r="B4" s="98">
        <f>CSPF2017!BN161</f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s="22" customFormat="1" ht="35.25" x14ac:dyDescent="0.5">
      <c r="A5" s="86" t="s">
        <v>246</v>
      </c>
      <c r="B5" s="98">
        <f>CSPF2017!BN210</f>
        <v>0</v>
      </c>
      <c r="C5" s="87"/>
      <c r="D5" s="88"/>
    </row>
    <row r="6" spans="1:22" s="22" customFormat="1" ht="35.25" x14ac:dyDescent="0.5">
      <c r="A6" s="86" t="s">
        <v>82</v>
      </c>
      <c r="B6" s="98">
        <f>CSPF2017!BN28</f>
        <v>0</v>
      </c>
      <c r="C6" s="87"/>
      <c r="D6" s="88"/>
    </row>
    <row r="7" spans="1:22" s="22" customFormat="1" ht="35.25" x14ac:dyDescent="0.5">
      <c r="A7" s="86" t="s">
        <v>339</v>
      </c>
      <c r="B7" s="98">
        <f>CSPF2017!BN82</f>
        <v>0</v>
      </c>
      <c r="C7" s="87"/>
      <c r="D7" s="88"/>
    </row>
    <row r="8" spans="1:22" s="22" customFormat="1" ht="35.25" x14ac:dyDescent="0.5">
      <c r="A8" s="86" t="s">
        <v>165</v>
      </c>
      <c r="B8" s="98">
        <f>CSPF2017!BN168</f>
        <v>0</v>
      </c>
      <c r="C8" s="87"/>
      <c r="D8" s="88"/>
    </row>
    <row r="9" spans="1:22" s="22" customFormat="1" ht="35.25" x14ac:dyDescent="0.5">
      <c r="A9" s="86" t="s">
        <v>87</v>
      </c>
      <c r="B9" s="98">
        <f>CSPF2017!BN71</f>
        <v>0</v>
      </c>
      <c r="C9" s="87"/>
      <c r="D9" s="88"/>
    </row>
    <row r="10" spans="1:22" s="22" customFormat="1" ht="35.25" x14ac:dyDescent="0.5">
      <c r="A10" s="86" t="s">
        <v>80</v>
      </c>
      <c r="B10" s="98">
        <f>CSPF2017!BN9</f>
        <v>40.5</v>
      </c>
      <c r="C10" s="87"/>
      <c r="D10" s="88"/>
    </row>
    <row r="11" spans="1:22" s="22" customFormat="1" ht="35.25" x14ac:dyDescent="0.5">
      <c r="A11" s="86" t="s">
        <v>91</v>
      </c>
      <c r="B11" s="98">
        <f>CSPF2017!BN125</f>
        <v>0</v>
      </c>
      <c r="C11" s="87"/>
      <c r="D11" s="88"/>
    </row>
    <row r="12" spans="1:22" s="22" customFormat="1" ht="35.25" x14ac:dyDescent="0.5">
      <c r="A12" s="86" t="s">
        <v>166</v>
      </c>
      <c r="B12" s="98">
        <f>CSPF2017!BN175</f>
        <v>0</v>
      </c>
      <c r="C12" s="87"/>
      <c r="D12" s="88"/>
    </row>
    <row r="13" spans="1:22" s="22" customFormat="1" ht="35.25" x14ac:dyDescent="0.5">
      <c r="A13" s="86" t="s">
        <v>90</v>
      </c>
      <c r="B13" s="98">
        <f>CSPF2017!BN105</f>
        <v>0</v>
      </c>
      <c r="C13" s="87"/>
      <c r="D13" s="88"/>
    </row>
    <row r="14" spans="1:22" s="22" customFormat="1" ht="35.25" x14ac:dyDescent="0.5">
      <c r="A14" s="86" t="s">
        <v>86</v>
      </c>
      <c r="B14" s="98">
        <f>CSPF2017!BN59</f>
        <v>0</v>
      </c>
      <c r="C14" s="87"/>
      <c r="D14" s="88"/>
    </row>
    <row r="15" spans="1:22" s="22" customFormat="1" ht="35.25" x14ac:dyDescent="0.5">
      <c r="A15" s="86" t="s">
        <v>89</v>
      </c>
      <c r="B15" s="98">
        <f>CSPF2017!BN87</f>
        <v>0</v>
      </c>
      <c r="C15" s="87"/>
      <c r="D15" s="88"/>
    </row>
    <row r="16" spans="1:22" s="22" customFormat="1" ht="35.25" x14ac:dyDescent="0.5">
      <c r="A16" s="86" t="s">
        <v>110</v>
      </c>
      <c r="B16" s="98">
        <f>CSPF2017!BN144</f>
        <v>0</v>
      </c>
      <c r="C16" s="87"/>
      <c r="D16" s="88"/>
    </row>
    <row r="17" spans="1:4" s="22" customFormat="1" ht="35.25" x14ac:dyDescent="0.5">
      <c r="A17" s="86" t="s">
        <v>85</v>
      </c>
      <c r="B17" s="98">
        <f>CSPF2017!BN54</f>
        <v>0</v>
      </c>
      <c r="C17" s="87"/>
      <c r="D17" s="88"/>
    </row>
    <row r="18" spans="1:4" s="22" customFormat="1" ht="35.25" x14ac:dyDescent="0.5">
      <c r="A18" s="86" t="s">
        <v>320</v>
      </c>
      <c r="B18" s="98">
        <f>CSPF2017!BN140</f>
        <v>0</v>
      </c>
      <c r="C18" s="87"/>
      <c r="D18" s="88"/>
    </row>
    <row r="19" spans="1:4" s="22" customFormat="1" ht="35.25" x14ac:dyDescent="0.5">
      <c r="A19" s="86" t="s">
        <v>122</v>
      </c>
      <c r="B19" s="98">
        <f>CSPF2017!BN116</f>
        <v>0</v>
      </c>
      <c r="C19" s="87"/>
      <c r="D19" s="88"/>
    </row>
    <row r="20" spans="1:4" s="22" customFormat="1" ht="35.25" x14ac:dyDescent="0.5">
      <c r="A20" s="86" t="s">
        <v>245</v>
      </c>
      <c r="B20" s="98">
        <f>CSPF2017!BN228</f>
        <v>0</v>
      </c>
      <c r="C20" s="87"/>
      <c r="D20" s="88"/>
    </row>
    <row r="21" spans="1:4" s="22" customFormat="1" ht="35.25" x14ac:dyDescent="0.5">
      <c r="A21" s="86" t="s">
        <v>83</v>
      </c>
      <c r="B21" s="98">
        <f>CSPF2017!BN34</f>
        <v>0</v>
      </c>
      <c r="C21" s="87"/>
      <c r="D21" s="88"/>
    </row>
    <row r="22" spans="1:4" s="22" customFormat="1" ht="35.25" x14ac:dyDescent="0.5">
      <c r="A22" s="86" t="s">
        <v>205</v>
      </c>
      <c r="B22" s="98">
        <f>CSPF2017!BN185</f>
        <v>13.333333333333334</v>
      </c>
      <c r="C22" s="87"/>
      <c r="D22" s="88"/>
    </row>
    <row r="23" spans="1:4" s="22" customFormat="1" ht="35.25" x14ac:dyDescent="0.5">
      <c r="A23" s="86" t="s">
        <v>338</v>
      </c>
      <c r="B23" s="98">
        <v>0</v>
      </c>
      <c r="C23" s="87"/>
      <c r="D23" s="88"/>
    </row>
    <row r="24" spans="1:4" s="22" customFormat="1" ht="35.25" x14ac:dyDescent="0.5">
      <c r="A24" s="86" t="s">
        <v>222</v>
      </c>
      <c r="B24" s="98">
        <f>CSPF2017!BN193</f>
        <v>12</v>
      </c>
      <c r="C24" s="87"/>
      <c r="D24" s="88"/>
    </row>
    <row r="25" spans="1:4" s="22" customFormat="1" ht="35.25" x14ac:dyDescent="0.5">
      <c r="A25" s="86" t="s">
        <v>84</v>
      </c>
      <c r="B25" s="98">
        <f>CSPF2017!BN47</f>
        <v>0</v>
      </c>
      <c r="C25" s="87"/>
      <c r="D25" s="88"/>
    </row>
    <row r="26" spans="1:4" ht="0.75" customHeight="1" x14ac:dyDescent="0.5">
      <c r="A26" s="48"/>
      <c r="B26" s="98" t="e">
        <f>CSPF2017!BN226</f>
        <v>#DIV/0!</v>
      </c>
      <c r="C26" s="18"/>
      <c r="D26" s="20"/>
    </row>
    <row r="27" spans="1:4" ht="35.25" hidden="1" x14ac:dyDescent="0.5">
      <c r="A27" s="48"/>
      <c r="B27" s="98">
        <f>CSPF2017!BN227</f>
        <v>0</v>
      </c>
    </row>
    <row r="28" spans="1:4" ht="35.25" hidden="1" x14ac:dyDescent="0.5">
      <c r="A28" s="48"/>
      <c r="B28" s="98">
        <f>CSPF2017!BN228</f>
        <v>0</v>
      </c>
    </row>
    <row r="29" spans="1:4" ht="34.5" x14ac:dyDescent="0.45">
      <c r="A29" s="49"/>
      <c r="B29" s="49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" sqref="A3"/>
    </sheetView>
  </sheetViews>
  <sheetFormatPr baseColWidth="10" defaultRowHeight="90" x14ac:dyDescent="1.1499999999999999"/>
  <cols>
    <col min="1" max="1" width="166.140625" style="111" bestFit="1" customWidth="1"/>
    <col min="2" max="2" width="255.7109375" style="111" bestFit="1" customWidth="1"/>
    <col min="3" max="16384" width="11.42578125" style="111"/>
  </cols>
  <sheetData>
    <row r="2" spans="1:22" ht="90.75" x14ac:dyDescent="1.2">
      <c r="A2" s="105" t="s">
        <v>1</v>
      </c>
      <c r="B2" s="106" t="s">
        <v>268</v>
      </c>
      <c r="C2" s="109"/>
      <c r="D2" s="110"/>
    </row>
    <row r="3" spans="1:22" s="113" customFormat="1" ht="90.75" x14ac:dyDescent="1.2">
      <c r="A3" s="107" t="s">
        <v>89</v>
      </c>
      <c r="B3" s="108">
        <v>30.666666666666668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s="113" customFormat="1" ht="90.75" x14ac:dyDescent="1.2">
      <c r="A4" s="107" t="s">
        <v>339</v>
      </c>
      <c r="B4" s="108">
        <v>30.2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s="113" customFormat="1" ht="90.75" x14ac:dyDescent="1.2">
      <c r="A5" s="107" t="s">
        <v>246</v>
      </c>
      <c r="B5" s="108">
        <v>29.357142857142858</v>
      </c>
      <c r="C5" s="112"/>
      <c r="D5" s="114"/>
    </row>
    <row r="6" spans="1:22" s="113" customFormat="1" ht="90.75" x14ac:dyDescent="1.2">
      <c r="A6" s="107" t="s">
        <v>230</v>
      </c>
      <c r="B6" s="108">
        <v>29.2</v>
      </c>
      <c r="C6" s="112"/>
      <c r="D6" s="114"/>
    </row>
    <row r="7" spans="1:22" s="113" customFormat="1" ht="90.75" x14ac:dyDescent="1.2">
      <c r="A7" s="107" t="s">
        <v>80</v>
      </c>
      <c r="B7" s="108">
        <v>27.357142857142858</v>
      </c>
      <c r="C7" s="112"/>
      <c r="D7" s="114"/>
    </row>
    <row r="8" spans="1:22" s="113" customFormat="1" ht="90.75" x14ac:dyDescent="1.2">
      <c r="A8" s="107" t="s">
        <v>82</v>
      </c>
      <c r="B8" s="108">
        <v>27.333333333333332</v>
      </c>
      <c r="C8" s="112"/>
      <c r="D8" s="114"/>
    </row>
    <row r="9" spans="1:22" s="113" customFormat="1" ht="90.75" x14ac:dyDescent="1.2">
      <c r="A9" s="107" t="s">
        <v>86</v>
      </c>
      <c r="B9" s="108">
        <v>26.545454545454547</v>
      </c>
      <c r="C9" s="112"/>
      <c r="D9" s="114"/>
    </row>
    <row r="10" spans="1:22" s="113" customFormat="1" ht="90.75" x14ac:dyDescent="1.2">
      <c r="A10" s="107" t="s">
        <v>85</v>
      </c>
      <c r="B10" s="108">
        <v>26</v>
      </c>
      <c r="C10" s="112"/>
      <c r="D10" s="114"/>
    </row>
    <row r="11" spans="1:22" s="113" customFormat="1" ht="90.75" x14ac:dyDescent="1.2">
      <c r="A11" s="107" t="s">
        <v>205</v>
      </c>
      <c r="B11" s="108">
        <v>23.5</v>
      </c>
      <c r="C11" s="112"/>
      <c r="D11" s="114"/>
    </row>
    <row r="12" spans="1:22" s="113" customFormat="1" ht="90.75" x14ac:dyDescent="1.2">
      <c r="A12" s="107" t="s">
        <v>87</v>
      </c>
      <c r="B12" s="108">
        <v>23</v>
      </c>
      <c r="C12" s="112"/>
      <c r="D12" s="114"/>
    </row>
    <row r="13" spans="1:22" s="113" customFormat="1" ht="90.75" x14ac:dyDescent="1.2">
      <c r="A13" s="107" t="s">
        <v>90</v>
      </c>
      <c r="B13" s="108">
        <v>23</v>
      </c>
      <c r="C13" s="112"/>
      <c r="D13" s="114"/>
    </row>
    <row r="14" spans="1:22" s="113" customFormat="1" ht="90.75" x14ac:dyDescent="1.2">
      <c r="A14" s="107" t="s">
        <v>166</v>
      </c>
      <c r="B14" s="108">
        <v>22.4</v>
      </c>
      <c r="C14" s="112"/>
      <c r="D14" s="114"/>
    </row>
    <row r="15" spans="1:22" s="113" customFormat="1" ht="90.75" x14ac:dyDescent="1.2">
      <c r="A15" s="107" t="s">
        <v>124</v>
      </c>
      <c r="B15" s="108">
        <v>22</v>
      </c>
      <c r="C15" s="112"/>
      <c r="D15" s="114"/>
    </row>
    <row r="16" spans="1:22" s="113" customFormat="1" ht="90.75" x14ac:dyDescent="1.2">
      <c r="A16" s="107" t="s">
        <v>122</v>
      </c>
      <c r="B16" s="108">
        <v>22</v>
      </c>
      <c r="C16" s="112"/>
      <c r="D16" s="114"/>
    </row>
    <row r="17" spans="1:4" s="113" customFormat="1" ht="90.75" x14ac:dyDescent="1.2">
      <c r="A17" s="107" t="s">
        <v>83</v>
      </c>
      <c r="B17" s="108">
        <v>20.888888888888889</v>
      </c>
      <c r="C17" s="112"/>
      <c r="D17" s="114"/>
    </row>
    <row r="18" spans="1:4" s="113" customFormat="1" ht="90.75" x14ac:dyDescent="1.2">
      <c r="A18" s="107" t="s">
        <v>110</v>
      </c>
      <c r="B18" s="108">
        <v>20.53846153846154</v>
      </c>
      <c r="C18" s="112"/>
      <c r="D18" s="114"/>
    </row>
    <row r="19" spans="1:4" s="113" customFormat="1" ht="90.75" x14ac:dyDescent="1.2">
      <c r="A19" s="107" t="s">
        <v>245</v>
      </c>
      <c r="B19" s="108">
        <v>20</v>
      </c>
      <c r="C19" s="112"/>
      <c r="D19" s="114"/>
    </row>
    <row r="20" spans="1:4" s="113" customFormat="1" ht="90.75" x14ac:dyDescent="1.2">
      <c r="A20" s="107" t="s">
        <v>91</v>
      </c>
      <c r="B20" s="108">
        <v>18</v>
      </c>
      <c r="C20" s="112"/>
      <c r="D20" s="114"/>
    </row>
    <row r="21" spans="1:4" s="113" customFormat="1" ht="90.75" x14ac:dyDescent="1.2">
      <c r="A21" s="107" t="s">
        <v>320</v>
      </c>
      <c r="B21" s="108">
        <v>17</v>
      </c>
      <c r="C21" s="112"/>
      <c r="D21" s="114"/>
    </row>
    <row r="22" spans="1:4" s="113" customFormat="1" ht="90.75" x14ac:dyDescent="1.2">
      <c r="A22" s="107" t="s">
        <v>165</v>
      </c>
      <c r="B22" s="108">
        <v>16</v>
      </c>
      <c r="C22" s="112"/>
      <c r="D22" s="114"/>
    </row>
    <row r="23" spans="1:4" s="113" customFormat="1" ht="90.75" x14ac:dyDescent="1.2">
      <c r="A23" s="107" t="s">
        <v>84</v>
      </c>
      <c r="B23" s="108">
        <v>14.333333333333334</v>
      </c>
      <c r="C23" s="112"/>
      <c r="D23" s="114"/>
    </row>
    <row r="24" spans="1:4" s="113" customFormat="1" ht="90.75" x14ac:dyDescent="1.2">
      <c r="A24" s="107" t="s">
        <v>222</v>
      </c>
      <c r="B24" s="108">
        <v>13.5</v>
      </c>
      <c r="C24" s="112"/>
      <c r="D24" s="114"/>
    </row>
    <row r="25" spans="1:4" s="113" customFormat="1" ht="90.75" x14ac:dyDescent="1.2">
      <c r="A25" s="107" t="s">
        <v>338</v>
      </c>
      <c r="B25" s="108">
        <v>0</v>
      </c>
      <c r="C25" s="112"/>
      <c r="D25" s="114"/>
    </row>
    <row r="26" spans="1:4" ht="0.75" customHeight="1" x14ac:dyDescent="1.2">
      <c r="A26" s="115"/>
      <c r="B26" s="116"/>
      <c r="C26" s="109"/>
      <c r="D26" s="110"/>
    </row>
    <row r="27" spans="1:4" ht="90.75" hidden="1" x14ac:dyDescent="1.2">
      <c r="A27" s="115"/>
      <c r="B27" s="116"/>
    </row>
    <row r="28" spans="1:4" ht="90.75" hidden="1" x14ac:dyDescent="1.2">
      <c r="A28" s="115"/>
      <c r="B28" s="116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2017-09-05T04:59:00Z</cp:lastPrinted>
  <dcterms:created xsi:type="dcterms:W3CDTF">2001-02-08T14:29:26Z</dcterms:created>
  <dcterms:modified xsi:type="dcterms:W3CDTF">2017-09-15T16:44:24Z</dcterms:modified>
</cp:coreProperties>
</file>