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20" yWindow="-120" windowWidth="24240" windowHeight="13140" tabRatio="396"/>
  </bookViews>
  <sheets>
    <sheet name="CSPF2020" sheetId="1" r:id="rId1"/>
    <sheet name="Classement Club" sheetId="2" r:id="rId2"/>
    <sheet name="CALCUL_CLT_CLUB" sheetId="3" state="hidden" r:id="rId3"/>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F106" i="1" l="1"/>
  <c r="BD250" i="1"/>
  <c r="H250" i="1"/>
  <c r="H176" i="1"/>
  <c r="BD176" i="1"/>
  <c r="H92" i="1"/>
  <c r="BD92" i="1"/>
  <c r="BF92" i="1"/>
  <c r="H143" i="1"/>
  <c r="BD143" i="1"/>
  <c r="H241" i="1"/>
  <c r="BD241" i="1"/>
  <c r="H169" i="1"/>
  <c r="BD169" i="1"/>
  <c r="H177" i="1"/>
  <c r="BD177" i="1"/>
  <c r="H75" i="1"/>
  <c r="BD75" i="1"/>
  <c r="H242" i="1"/>
  <c r="BD242" i="1"/>
  <c r="H243" i="1"/>
  <c r="BD243" i="1"/>
  <c r="H244" i="1"/>
  <c r="BD244" i="1"/>
  <c r="H184" i="1"/>
  <c r="BD184" i="1"/>
  <c r="H245" i="1"/>
  <c r="BD245" i="1"/>
  <c r="H246" i="1"/>
  <c r="BD246" i="1"/>
  <c r="H104" i="1"/>
  <c r="BD104" i="1"/>
  <c r="H247" i="1"/>
  <c r="BD247" i="1"/>
  <c r="H248" i="1"/>
  <c r="BD248" i="1"/>
  <c r="H105" i="1"/>
  <c r="BD105" i="1"/>
  <c r="H185" i="1"/>
  <c r="BD185" i="1"/>
  <c r="H106" i="1"/>
  <c r="BD106" i="1"/>
  <c r="H249" i="1"/>
  <c r="BD249" i="1"/>
  <c r="H107" i="1"/>
  <c r="BD107" i="1"/>
  <c r="H119" i="1"/>
  <c r="BD119" i="1"/>
  <c r="BF119" i="1"/>
  <c r="H120" i="1"/>
  <c r="BD120" i="1"/>
  <c r="H54" i="1"/>
  <c r="BD54" i="1"/>
  <c r="H21" i="1"/>
  <c r="BD21" i="1"/>
  <c r="H49" i="1"/>
  <c r="BD49" i="1"/>
  <c r="H158" i="1"/>
  <c r="BD158" i="1"/>
  <c r="H22" i="1"/>
  <c r="BD22" i="1"/>
  <c r="H121" i="1"/>
  <c r="BD121" i="1"/>
  <c r="H135" i="1"/>
  <c r="BD135" i="1"/>
  <c r="H136" i="1"/>
  <c r="BD136" i="1"/>
  <c r="H108" i="1"/>
  <c r="BD108" i="1"/>
  <c r="H83" i="1"/>
  <c r="BD83" i="1"/>
  <c r="H76" i="1"/>
  <c r="BD76" i="1"/>
  <c r="H144" i="1"/>
  <c r="BD144" i="1"/>
  <c r="H50" i="1"/>
  <c r="BD50" i="1"/>
  <c r="H70" i="1"/>
  <c r="BD70" i="1"/>
  <c r="H122" i="1"/>
  <c r="BD122" i="1"/>
  <c r="H18" i="1"/>
  <c r="BD18" i="1"/>
  <c r="H145" i="1"/>
  <c r="BD145" i="1"/>
  <c r="BM176" i="1" l="1"/>
  <c r="BM18" i="1"/>
  <c r="BM144" i="1"/>
  <c r="BM136" i="1"/>
  <c r="BM158" i="1"/>
  <c r="BM120" i="1"/>
  <c r="BM249" i="1"/>
  <c r="BM243" i="1"/>
  <c r="BM107" i="1"/>
  <c r="BM245" i="1"/>
  <c r="BM250" i="1"/>
  <c r="BM242" i="1"/>
  <c r="BM241" i="1"/>
  <c r="BM246" i="1"/>
  <c r="BM143" i="1"/>
  <c r="BM92" i="1"/>
  <c r="BM22" i="1"/>
  <c r="BM54" i="1"/>
  <c r="BM185" i="1"/>
  <c r="BM248" i="1"/>
  <c r="BM104" i="1"/>
  <c r="BM169" i="1"/>
  <c r="BM121" i="1"/>
  <c r="BM247" i="1"/>
  <c r="BM244" i="1"/>
  <c r="BM184" i="1"/>
  <c r="BM145" i="1"/>
  <c r="BM50" i="1"/>
  <c r="BM108" i="1"/>
  <c r="BM21" i="1"/>
  <c r="BM119" i="1"/>
  <c r="BM122" i="1"/>
  <c r="BM70" i="1"/>
  <c r="BM76" i="1"/>
  <c r="BM83" i="1"/>
  <c r="BM135" i="1"/>
  <c r="BM49" i="1"/>
  <c r="BM105" i="1"/>
  <c r="BM75" i="1"/>
  <c r="BM177" i="1"/>
  <c r="BM106" i="1"/>
  <c r="BF155" i="1"/>
  <c r="BF231" i="1"/>
  <c r="BF123" i="1"/>
  <c r="BF111" i="1"/>
  <c r="BD173" i="1"/>
  <c r="H173" i="1"/>
  <c r="BD126" i="1"/>
  <c r="BD190" i="1"/>
  <c r="H126" i="1"/>
  <c r="H190" i="1"/>
  <c r="BF14" i="1" l="1"/>
  <c r="BF236" i="1"/>
  <c r="BF30" i="1"/>
  <c r="BF224" i="1"/>
  <c r="BF73" i="1"/>
  <c r="BF72" i="1"/>
  <c r="BF64" i="1"/>
  <c r="BF116" i="1"/>
  <c r="BF149" i="1"/>
  <c r="BF45" i="1"/>
  <c r="BF114" i="1"/>
  <c r="BF203" i="1"/>
  <c r="BF202" i="1"/>
  <c r="BF32" i="1"/>
  <c r="BF3" i="1" l="1"/>
  <c r="BD238" i="1"/>
  <c r="H238" i="1"/>
  <c r="BM238" i="1" l="1"/>
  <c r="BD123" i="1"/>
  <c r="BD186" i="1"/>
  <c r="BD170" i="1"/>
  <c r="BD124" i="1"/>
  <c r="BD187" i="1"/>
  <c r="BD188" i="1"/>
  <c r="BD93" i="1"/>
  <c r="BD109" i="1" l="1"/>
  <c r="BG106" i="1" s="1"/>
  <c r="BD189" i="1"/>
  <c r="BD155" i="1" l="1"/>
  <c r="H155" i="1"/>
  <c r="BD236" i="1"/>
  <c r="H236" i="1"/>
  <c r="BD118" i="1"/>
  <c r="BD74" i="1"/>
  <c r="BD235" i="1"/>
  <c r="BD101" i="1"/>
  <c r="BD44" i="1"/>
  <c r="BD48" i="1"/>
  <c r="BD234" i="1"/>
  <c r="BD43" i="1"/>
  <c r="BD142" i="1"/>
  <c r="BD233" i="1"/>
  <c r="BD62" i="1"/>
  <c r="BD232" i="1"/>
  <c r="BD53" i="1"/>
  <c r="BD231" i="1"/>
  <c r="H231" i="1"/>
  <c r="BD166" i="1"/>
  <c r="BD67" i="1"/>
  <c r="BD10" i="1"/>
  <c r="BD52" i="1"/>
  <c r="BD230" i="1"/>
  <c r="BD17" i="1"/>
  <c r="BD229" i="1"/>
  <c r="BD228" i="1"/>
  <c r="BD9" i="1"/>
  <c r="BD134" i="1"/>
  <c r="BD133" i="1"/>
  <c r="BD227" i="1"/>
  <c r="BD30" i="1"/>
  <c r="H30" i="1"/>
  <c r="BD224" i="1"/>
  <c r="H224" i="1"/>
  <c r="BD73" i="1"/>
  <c r="H73" i="1"/>
  <c r="BD72" i="1"/>
  <c r="H72" i="1"/>
  <c r="BD64" i="1"/>
  <c r="H64" i="1"/>
  <c r="BD116" i="1"/>
  <c r="H116" i="1"/>
  <c r="BD216" i="1"/>
  <c r="BD51" i="1"/>
  <c r="BD42" i="1"/>
  <c r="BD88" i="1"/>
  <c r="BD215" i="1"/>
  <c r="BD87" i="1"/>
  <c r="BD214" i="1"/>
  <c r="BD20" i="1"/>
  <c r="BD12" i="1"/>
  <c r="BD213" i="1"/>
  <c r="BD212" i="1"/>
  <c r="BD16" i="1"/>
  <c r="BD149" i="1"/>
  <c r="H149" i="1"/>
  <c r="BD45" i="1"/>
  <c r="H45" i="1"/>
  <c r="BD114" i="1"/>
  <c r="H114" i="1"/>
  <c r="BD203" i="1"/>
  <c r="H203" i="1"/>
  <c r="BD148" i="1"/>
  <c r="H148" i="1"/>
  <c r="BD147" i="1"/>
  <c r="H147" i="1"/>
  <c r="BD178" i="1"/>
  <c r="H178" i="1"/>
  <c r="BD162" i="1"/>
  <c r="H162" i="1"/>
  <c r="BD161" i="1"/>
  <c r="H161" i="1"/>
  <c r="BD98" i="1"/>
  <c r="H98" i="1"/>
  <c r="BD79" i="1"/>
  <c r="H79" i="1"/>
  <c r="BD127" i="1"/>
  <c r="H127" i="1"/>
  <c r="BD160" i="1"/>
  <c r="H160" i="1"/>
  <c r="BD25" i="1"/>
  <c r="H25" i="1"/>
  <c r="BD97" i="1"/>
  <c r="H97" i="1"/>
  <c r="BD78" i="1"/>
  <c r="H78" i="1"/>
  <c r="BD55" i="1"/>
  <c r="H55" i="1"/>
  <c r="BD202" i="1"/>
  <c r="H202" i="1"/>
  <c r="BD111" i="1"/>
  <c r="H111" i="1"/>
  <c r="BD204" i="1"/>
  <c r="BD63" i="1"/>
  <c r="BD6" i="1"/>
  <c r="BD19" i="1"/>
  <c r="BD34" i="1"/>
  <c r="BD138" i="1"/>
  <c r="BD201" i="1"/>
  <c r="BD137" i="1"/>
  <c r="BD200" i="1"/>
  <c r="BD113" i="1"/>
  <c r="BD199" i="1"/>
  <c r="BD112" i="1"/>
  <c r="BD198" i="1"/>
  <c r="BD39" i="1"/>
  <c r="BD96" i="1"/>
  <c r="BD95" i="1"/>
  <c r="H82" i="1"/>
  <c r="BD159" i="1"/>
  <c r="BD77" i="1"/>
  <c r="BD82" i="1"/>
  <c r="BD197" i="1"/>
  <c r="BD196" i="1"/>
  <c r="BD195" i="1"/>
  <c r="BD194" i="1"/>
  <c r="BD85" i="1"/>
  <c r="BD38" i="1"/>
  <c r="BD193" i="1"/>
  <c r="BD192" i="1"/>
  <c r="BD146" i="1"/>
  <c r="BD84" i="1"/>
  <c r="BD191" i="1"/>
  <c r="BD7" i="1"/>
  <c r="BD33" i="1"/>
  <c r="BD59" i="1"/>
  <c r="BD37" i="1"/>
  <c r="BD94" i="1"/>
  <c r="BD240" i="1"/>
  <c r="H240" i="1"/>
  <c r="BD168" i="1"/>
  <c r="H168" i="1"/>
  <c r="BD239" i="1"/>
  <c r="H239" i="1"/>
  <c r="BD167" i="1"/>
  <c r="H167" i="1"/>
  <c r="BD91" i="1"/>
  <c r="H91" i="1"/>
  <c r="BD157" i="1"/>
  <c r="H157" i="1"/>
  <c r="BD175" i="1"/>
  <c r="H175" i="1"/>
  <c r="BD156" i="1"/>
  <c r="H156" i="1"/>
  <c r="BD31" i="1"/>
  <c r="H31" i="1"/>
  <c r="BD154" i="1"/>
  <c r="H154" i="1"/>
  <c r="BD153" i="1"/>
  <c r="H153" i="1"/>
  <c r="BD69" i="1"/>
  <c r="H69" i="1"/>
  <c r="BD68" i="1"/>
  <c r="H68" i="1"/>
  <c r="BD174" i="1"/>
  <c r="H174" i="1"/>
  <c r="BD237" i="1"/>
  <c r="H237" i="1"/>
  <c r="BD103" i="1"/>
  <c r="H103" i="1"/>
  <c r="BD102" i="1"/>
  <c r="H102" i="1"/>
  <c r="H118" i="1"/>
  <c r="H74" i="1"/>
  <c r="BM74" i="1" s="1"/>
  <c r="H235" i="1"/>
  <c r="H101" i="1"/>
  <c r="H44" i="1"/>
  <c r="H48" i="1"/>
  <c r="H234" i="1"/>
  <c r="H43" i="1"/>
  <c r="H142" i="1"/>
  <c r="BM142" i="1" s="1"/>
  <c r="H233" i="1"/>
  <c r="BM233" i="1" s="1"/>
  <c r="H62" i="1"/>
  <c r="H232" i="1"/>
  <c r="H53" i="1"/>
  <c r="H166" i="1"/>
  <c r="H67" i="1"/>
  <c r="H10" i="1"/>
  <c r="H52" i="1"/>
  <c r="H230" i="1"/>
  <c r="H17" i="1"/>
  <c r="H229" i="1"/>
  <c r="H228" i="1"/>
  <c r="H9" i="1"/>
  <c r="H134" i="1"/>
  <c r="H133" i="1"/>
  <c r="H227" i="1"/>
  <c r="BD226" i="1"/>
  <c r="H226" i="1"/>
  <c r="BD90" i="1"/>
  <c r="H90" i="1"/>
  <c r="BD225" i="1"/>
  <c r="H225" i="1"/>
  <c r="BD89" i="1"/>
  <c r="H89" i="1"/>
  <c r="BD223" i="1"/>
  <c r="H223" i="1"/>
  <c r="BD117" i="1"/>
  <c r="H117" i="1"/>
  <c r="BD24" i="1"/>
  <c r="H24" i="1"/>
  <c r="BD165" i="1"/>
  <c r="H165" i="1"/>
  <c r="BD222" i="1"/>
  <c r="H222" i="1"/>
  <c r="BD164" i="1"/>
  <c r="H164" i="1"/>
  <c r="BD81" i="1"/>
  <c r="H81" i="1"/>
  <c r="BD221" i="1"/>
  <c r="H221" i="1"/>
  <c r="BD36" i="1"/>
  <c r="H36" i="1"/>
  <c r="BD152" i="1"/>
  <c r="H152" i="1"/>
  <c r="BD58" i="1"/>
  <c r="H58" i="1"/>
  <c r="BD35" i="1"/>
  <c r="H35" i="1"/>
  <c r="BD57" i="1"/>
  <c r="H57" i="1"/>
  <c r="BD220" i="1"/>
  <c r="H220" i="1"/>
  <c r="BD183" i="1"/>
  <c r="H183" i="1"/>
  <c r="BD141" i="1"/>
  <c r="H141" i="1"/>
  <c r="BD132" i="1"/>
  <c r="H132" i="1"/>
  <c r="BD100" i="1"/>
  <c r="H100" i="1"/>
  <c r="BD99" i="1"/>
  <c r="H99" i="1"/>
  <c r="BD219" i="1"/>
  <c r="H219" i="1"/>
  <c r="BD218" i="1"/>
  <c r="H218" i="1"/>
  <c r="BD182" i="1"/>
  <c r="H182" i="1"/>
  <c r="BD66" i="1"/>
  <c r="H66" i="1"/>
  <c r="BD181" i="1"/>
  <c r="H181" i="1"/>
  <c r="BD65" i="1"/>
  <c r="H65" i="1"/>
  <c r="BD80" i="1"/>
  <c r="H80" i="1"/>
  <c r="BD217" i="1"/>
  <c r="H217" i="1"/>
  <c r="H216" i="1"/>
  <c r="H51" i="1"/>
  <c r="H42" i="1"/>
  <c r="H88" i="1"/>
  <c r="H215" i="1"/>
  <c r="H87" i="1"/>
  <c r="H214" i="1"/>
  <c r="BM214" i="1" s="1"/>
  <c r="H20" i="1"/>
  <c r="H12" i="1"/>
  <c r="H213" i="1"/>
  <c r="BM213" i="1" s="1"/>
  <c r="H212" i="1"/>
  <c r="BM212" i="1" s="1"/>
  <c r="H16" i="1"/>
  <c r="BD47" i="1"/>
  <c r="H47" i="1"/>
  <c r="BD46" i="1"/>
  <c r="H46" i="1"/>
  <c r="BD211" i="1"/>
  <c r="H211" i="1"/>
  <c r="BD140" i="1"/>
  <c r="H140" i="1"/>
  <c r="BD151" i="1"/>
  <c r="H151" i="1"/>
  <c r="BD131" i="1"/>
  <c r="H131" i="1"/>
  <c r="BD163" i="1"/>
  <c r="H163" i="1"/>
  <c r="BD210" i="1"/>
  <c r="H210" i="1"/>
  <c r="BD139" i="1"/>
  <c r="H139" i="1"/>
  <c r="BD180" i="1"/>
  <c r="H180" i="1"/>
  <c r="BD209" i="1"/>
  <c r="H209" i="1"/>
  <c r="BD172" i="1"/>
  <c r="H172" i="1"/>
  <c r="BD86" i="1"/>
  <c r="H86" i="1"/>
  <c r="BD61" i="1"/>
  <c r="H61" i="1"/>
  <c r="BD179" i="1"/>
  <c r="H179" i="1"/>
  <c r="BD130" i="1"/>
  <c r="H130" i="1"/>
  <c r="BD150" i="1"/>
  <c r="H150" i="1"/>
  <c r="BD129" i="1"/>
  <c r="H129" i="1"/>
  <c r="BD171" i="1"/>
  <c r="H171" i="1"/>
  <c r="BD208" i="1"/>
  <c r="H208" i="1"/>
  <c r="BD207" i="1"/>
  <c r="H207" i="1"/>
  <c r="BD41" i="1"/>
  <c r="H41" i="1"/>
  <c r="BD29" i="1"/>
  <c r="H29" i="1"/>
  <c r="BD23" i="1"/>
  <c r="H23" i="1"/>
  <c r="BD28" i="1"/>
  <c r="H28" i="1"/>
  <c r="BD27" i="1"/>
  <c r="H27" i="1"/>
  <c r="BD206" i="1"/>
  <c r="H206" i="1"/>
  <c r="BD15" i="1"/>
  <c r="H15" i="1"/>
  <c r="BD14" i="1"/>
  <c r="H14" i="1"/>
  <c r="BD13" i="1"/>
  <c r="H13" i="1"/>
  <c r="BD5" i="1"/>
  <c r="H5" i="1"/>
  <c r="BD115" i="1"/>
  <c r="H115" i="1"/>
  <c r="BD128" i="1"/>
  <c r="H128" i="1"/>
  <c r="BD71" i="1"/>
  <c r="H71" i="1"/>
  <c r="BD8" i="1"/>
  <c r="H8" i="1"/>
  <c r="BD56" i="1"/>
  <c r="H56" i="1"/>
  <c r="BD205" i="1"/>
  <c r="H205" i="1"/>
  <c r="BD40" i="1"/>
  <c r="H40" i="1"/>
  <c r="BD26" i="1"/>
  <c r="H26" i="1"/>
  <c r="BD60" i="1"/>
  <c r="H60" i="1"/>
  <c r="BD11" i="1"/>
  <c r="H11" i="1"/>
  <c r="H204" i="1"/>
  <c r="BM204" i="1" s="1"/>
  <c r="H63" i="1"/>
  <c r="H6" i="1"/>
  <c r="H19" i="1"/>
  <c r="H34" i="1"/>
  <c r="H138" i="1"/>
  <c r="H201" i="1"/>
  <c r="H137" i="1"/>
  <c r="BM137" i="1" s="1"/>
  <c r="H200" i="1"/>
  <c r="BM200" i="1" s="1"/>
  <c r="H113" i="1"/>
  <c r="H199" i="1"/>
  <c r="H112" i="1"/>
  <c r="BM112" i="1" s="1"/>
  <c r="H198" i="1"/>
  <c r="BM198" i="1" s="1"/>
  <c r="H39" i="1"/>
  <c r="H96" i="1"/>
  <c r="H95" i="1"/>
  <c r="H159" i="1"/>
  <c r="H77" i="1"/>
  <c r="H197" i="1"/>
  <c r="H196" i="1"/>
  <c r="H195" i="1"/>
  <c r="H194" i="1"/>
  <c r="H85" i="1"/>
  <c r="H38" i="1"/>
  <c r="H193" i="1"/>
  <c r="H192" i="1"/>
  <c r="H146" i="1"/>
  <c r="H84" i="1"/>
  <c r="H191" i="1"/>
  <c r="H7" i="1"/>
  <c r="H33" i="1"/>
  <c r="H59" i="1"/>
  <c r="H37" i="1"/>
  <c r="H94" i="1"/>
  <c r="BD32" i="1"/>
  <c r="H32" i="1"/>
  <c r="H189" i="1"/>
  <c r="BM189" i="1" s="1"/>
  <c r="H125" i="1"/>
  <c r="BM125" i="1" s="1"/>
  <c r="H110" i="1"/>
  <c r="BM110" i="1" s="1"/>
  <c r="H109" i="1"/>
  <c r="BM109" i="1" s="1"/>
  <c r="H93" i="1"/>
  <c r="BM93" i="1" s="1"/>
  <c r="H188" i="1"/>
  <c r="BM188" i="1" s="1"/>
  <c r="H187" i="1"/>
  <c r="BM187" i="1" s="1"/>
  <c r="H124" i="1"/>
  <c r="BM124" i="1" s="1"/>
  <c r="H170" i="1"/>
  <c r="BM170" i="1" s="1"/>
  <c r="H186" i="1"/>
  <c r="BM186" i="1" s="1"/>
  <c r="H123" i="1"/>
  <c r="BM123" i="1" s="1"/>
  <c r="BM113" i="1" l="1"/>
  <c r="BM138" i="1"/>
  <c r="BM88" i="1"/>
  <c r="BM62" i="1"/>
  <c r="BM234" i="1"/>
  <c r="BM235" i="1"/>
  <c r="BM199" i="1"/>
  <c r="BM201" i="1"/>
  <c r="BM12" i="1"/>
  <c r="BM215" i="1"/>
  <c r="BM216" i="1"/>
  <c r="BM232" i="1"/>
  <c r="BM101" i="1"/>
  <c r="BE202" i="1"/>
  <c r="BE203" i="1"/>
  <c r="BL203" i="1" s="1"/>
  <c r="BE224" i="1"/>
  <c r="BG155" i="1"/>
  <c r="BE119" i="1"/>
  <c r="BL119" i="1" s="1"/>
  <c r="BG119" i="1"/>
  <c r="BE92" i="1"/>
  <c r="BL92" i="1" s="1"/>
  <c r="BG92" i="1"/>
  <c r="BM118" i="1"/>
  <c r="BM44" i="1"/>
  <c r="BM43" i="1"/>
  <c r="BM53" i="1"/>
  <c r="BM42" i="1"/>
  <c r="BM87" i="1"/>
  <c r="BM20" i="1"/>
  <c r="BM6" i="1"/>
  <c r="BM19" i="1"/>
  <c r="BM34" i="1"/>
  <c r="BM96" i="1"/>
  <c r="BM95" i="1"/>
  <c r="BM48" i="1"/>
  <c r="BM51" i="1"/>
  <c r="BM16" i="1"/>
  <c r="BM63" i="1"/>
  <c r="BM39" i="1"/>
  <c r="BE231" i="1"/>
  <c r="BL231" i="1" s="1"/>
  <c r="B4" i="3" s="1"/>
  <c r="BE155" i="1"/>
  <c r="BL155" i="1" s="1"/>
  <c r="BE32" i="1"/>
  <c r="BL32" i="1" s="1"/>
  <c r="B2" i="3" s="1"/>
  <c r="BM33" i="1"/>
  <c r="BM146" i="1"/>
  <c r="BM85" i="1"/>
  <c r="BM197" i="1"/>
  <c r="BM133" i="1"/>
  <c r="BM229" i="1"/>
  <c r="BM10" i="1"/>
  <c r="BM102" i="1"/>
  <c r="BM237" i="1"/>
  <c r="BM68" i="1"/>
  <c r="BM153" i="1"/>
  <c r="BM31" i="1"/>
  <c r="BM175" i="1"/>
  <c r="BM91" i="1"/>
  <c r="BM239" i="1"/>
  <c r="BM240" i="1"/>
  <c r="BE123" i="1"/>
  <c r="BL123" i="1" s="1"/>
  <c r="B1" i="3" s="1"/>
  <c r="BM94" i="1"/>
  <c r="BM7" i="1"/>
  <c r="BM192" i="1"/>
  <c r="BM194" i="1"/>
  <c r="BM134" i="1"/>
  <c r="BM17" i="1"/>
  <c r="BM67" i="1"/>
  <c r="BM156" i="1"/>
  <c r="BM157" i="1"/>
  <c r="BM167" i="1"/>
  <c r="BM168" i="1"/>
  <c r="BM82" i="1"/>
  <c r="BM236" i="1"/>
  <c r="BM103" i="1"/>
  <c r="BM174" i="1"/>
  <c r="BG14" i="1"/>
  <c r="BM60" i="1"/>
  <c r="BM40" i="1"/>
  <c r="BM71" i="1"/>
  <c r="BM115" i="1"/>
  <c r="BM13" i="1"/>
  <c r="BM15" i="1"/>
  <c r="BM27" i="1"/>
  <c r="BM23" i="1"/>
  <c r="BM41" i="1"/>
  <c r="BM208" i="1"/>
  <c r="BM129" i="1"/>
  <c r="BM130" i="1"/>
  <c r="BM61" i="1"/>
  <c r="BM172" i="1"/>
  <c r="BM180" i="1"/>
  <c r="BM210" i="1"/>
  <c r="BM131" i="1"/>
  <c r="BM140" i="1"/>
  <c r="BM46" i="1"/>
  <c r="BM217" i="1"/>
  <c r="BM65" i="1"/>
  <c r="BM66" i="1"/>
  <c r="BM218" i="1"/>
  <c r="BM99" i="1"/>
  <c r="BM132" i="1"/>
  <c r="BM183" i="1"/>
  <c r="BM57" i="1"/>
  <c r="BM58" i="1"/>
  <c r="BM36" i="1"/>
  <c r="BM81" i="1"/>
  <c r="BM222" i="1"/>
  <c r="BM24" i="1"/>
  <c r="BM223" i="1"/>
  <c r="BM225" i="1"/>
  <c r="BM226" i="1"/>
  <c r="BM202" i="1"/>
  <c r="BM78" i="1"/>
  <c r="BM25" i="1"/>
  <c r="BM127" i="1"/>
  <c r="BM98" i="1"/>
  <c r="BM162" i="1"/>
  <c r="BM147" i="1"/>
  <c r="BM203" i="1"/>
  <c r="BM45" i="1"/>
  <c r="BM116" i="1"/>
  <c r="BM72" i="1"/>
  <c r="BM224" i="1"/>
  <c r="BM231" i="1"/>
  <c r="BM69" i="1"/>
  <c r="BM56" i="1"/>
  <c r="BM159" i="1"/>
  <c r="BM59" i="1"/>
  <c r="BM84" i="1"/>
  <c r="BM38" i="1"/>
  <c r="BM196" i="1"/>
  <c r="BM227" i="1"/>
  <c r="BM228" i="1"/>
  <c r="BM52" i="1"/>
  <c r="BM154" i="1"/>
  <c r="BM77" i="1"/>
  <c r="BM37" i="1"/>
  <c r="BM193" i="1"/>
  <c r="BM9" i="1"/>
  <c r="BM230" i="1"/>
  <c r="BM166" i="1"/>
  <c r="BM155" i="1"/>
  <c r="BM191" i="1"/>
  <c r="BM195" i="1"/>
  <c r="BM32" i="1"/>
  <c r="BM11" i="1"/>
  <c r="BM26" i="1"/>
  <c r="BM205" i="1"/>
  <c r="BM8" i="1"/>
  <c r="BM128" i="1"/>
  <c r="BM5" i="1"/>
  <c r="BM14" i="1"/>
  <c r="BM206" i="1"/>
  <c r="BM28" i="1"/>
  <c r="BM29" i="1"/>
  <c r="BM207" i="1"/>
  <c r="BM171" i="1"/>
  <c r="BM150" i="1"/>
  <c r="BM179" i="1"/>
  <c r="BM86" i="1"/>
  <c r="BM209" i="1"/>
  <c r="BM139" i="1"/>
  <c r="BM163" i="1"/>
  <c r="BM151" i="1"/>
  <c r="BM211" i="1"/>
  <c r="BM47" i="1"/>
  <c r="BM80" i="1"/>
  <c r="BM181" i="1"/>
  <c r="BM182" i="1"/>
  <c r="BM219" i="1"/>
  <c r="BM100" i="1"/>
  <c r="BM141" i="1"/>
  <c r="BM220" i="1"/>
  <c r="BM35" i="1"/>
  <c r="BM152" i="1"/>
  <c r="BM221" i="1"/>
  <c r="BM164" i="1"/>
  <c r="BM165" i="1"/>
  <c r="BM117" i="1"/>
  <c r="BM89" i="1"/>
  <c r="BM90" i="1"/>
  <c r="BM111" i="1"/>
  <c r="BM55" i="1"/>
  <c r="BM97" i="1"/>
  <c r="BM160" i="1"/>
  <c r="BM79" i="1"/>
  <c r="BM161" i="1"/>
  <c r="BM178" i="1"/>
  <c r="BM148" i="1"/>
  <c r="BM114" i="1"/>
  <c r="BM149" i="1"/>
  <c r="BM64" i="1"/>
  <c r="BM73" i="1"/>
  <c r="BM30" i="1"/>
  <c r="BG202" i="1"/>
  <c r="BL202" i="1"/>
  <c r="B13" i="3" s="1"/>
  <c r="BG203" i="1"/>
  <c r="BG45" i="1"/>
  <c r="BE45" i="1"/>
  <c r="BL45" i="1" s="1"/>
  <c r="BE116" i="1"/>
  <c r="BG116" i="1"/>
  <c r="BG72" i="1"/>
  <c r="BE72" i="1"/>
  <c r="BL72" i="1" s="1"/>
  <c r="BG224" i="1"/>
  <c r="BG231" i="1"/>
  <c r="BE111" i="1"/>
  <c r="BL111" i="1" s="1"/>
  <c r="B3" i="3" s="1"/>
  <c r="BG111" i="1"/>
  <c r="BE114" i="1"/>
  <c r="BL114" i="1" s="1"/>
  <c r="B12" i="3" s="1"/>
  <c r="BG114" i="1"/>
  <c r="BG149" i="1"/>
  <c r="BE149" i="1"/>
  <c r="BL149" i="1" s="1"/>
  <c r="B15" i="3" s="1"/>
  <c r="BE64" i="1"/>
  <c r="BL64" i="1" s="1"/>
  <c r="BG64" i="1"/>
  <c r="BG73" i="1"/>
  <c r="BE73" i="1"/>
  <c r="BL73" i="1" s="1"/>
  <c r="BE30" i="1"/>
  <c r="BL30" i="1" s="1"/>
  <c r="BG30" i="1"/>
  <c r="BG123" i="1"/>
  <c r="BG32" i="1"/>
  <c r="BG236" i="1"/>
  <c r="BE236" i="1"/>
  <c r="BL236" i="1" s="1"/>
  <c r="B19" i="3" s="1"/>
  <c r="BL224" i="1" l="1"/>
  <c r="B11" i="3" s="1"/>
  <c r="B10" i="3"/>
  <c r="B8" i="3"/>
  <c r="B17" i="3"/>
  <c r="B9" i="3"/>
  <c r="B6" i="3"/>
  <c r="B16" i="3"/>
  <c r="BL116" i="1"/>
  <c r="B14" i="3" s="1"/>
  <c r="B18" i="3"/>
  <c r="B5" i="3"/>
  <c r="B7" i="3"/>
  <c r="BG3" i="1"/>
  <c r="G5" i="1"/>
  <c r="G6" i="1" s="1"/>
  <c r="G7" i="1" s="1"/>
  <c r="G8" i="1" s="1"/>
  <c r="G9" i="1" s="1"/>
  <c r="G10" i="1" s="1"/>
  <c r="G11" i="1" s="1"/>
  <c r="G12" i="1" s="1"/>
  <c r="G13" i="1" s="1"/>
  <c r="G14" i="1" s="1"/>
  <c r="G15" i="1" s="1"/>
  <c r="G16" i="1" s="1"/>
  <c r="G17" i="1" s="1"/>
  <c r="G18" i="1" s="1"/>
  <c r="G19" i="1" s="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 r="G50" i="1" s="1"/>
  <c r="G51" i="1" s="1"/>
  <c r="G52" i="1" s="1"/>
  <c r="G53" i="1" s="1"/>
  <c r="G54" i="1" s="1"/>
  <c r="G55" i="1" s="1"/>
  <c r="G56" i="1" s="1"/>
  <c r="G57" i="1" s="1"/>
  <c r="G58" i="1" s="1"/>
  <c r="G59" i="1" s="1"/>
  <c r="G60" i="1" s="1"/>
  <c r="G61" i="1" s="1"/>
  <c r="G62" i="1" s="1"/>
  <c r="G63" i="1" s="1"/>
  <c r="G64" i="1" s="1"/>
  <c r="G65" i="1" s="1"/>
  <c r="G66" i="1" s="1"/>
  <c r="G67" i="1" s="1"/>
  <c r="G68" i="1" s="1"/>
  <c r="G69" i="1" s="1"/>
  <c r="G70" i="1" s="1"/>
  <c r="G71" i="1" s="1"/>
  <c r="G72" i="1" s="1"/>
  <c r="G73" i="1" s="1"/>
  <c r="G74" i="1" s="1"/>
  <c r="G75" i="1" s="1"/>
  <c r="G76" i="1" s="1"/>
  <c r="G77" i="1" s="1"/>
  <c r="G78" i="1" s="1"/>
  <c r="G79" i="1" s="1"/>
  <c r="G80" i="1" s="1"/>
  <c r="G81" i="1" s="1"/>
  <c r="G82" i="1" s="1"/>
  <c r="G83" i="1" s="1"/>
  <c r="G84" i="1" s="1"/>
  <c r="G85" i="1" s="1"/>
  <c r="G86" i="1" s="1"/>
  <c r="G87" i="1" s="1"/>
  <c r="G88" i="1" s="1"/>
  <c r="G89" i="1" s="1"/>
  <c r="G90" i="1" s="1"/>
  <c r="G91" i="1" s="1"/>
  <c r="G92" i="1" s="1"/>
  <c r="G93" i="1" s="1"/>
  <c r="G94" i="1" s="1"/>
  <c r="G95" i="1" s="1"/>
  <c r="G96" i="1" s="1"/>
  <c r="G97" i="1" s="1"/>
  <c r="G98" i="1" s="1"/>
  <c r="G99" i="1" s="1"/>
  <c r="G100" i="1" s="1"/>
  <c r="G101" i="1" s="1"/>
  <c r="G102" i="1" s="1"/>
  <c r="G103" i="1" s="1"/>
  <c r="G104" i="1" s="1"/>
  <c r="G105" i="1" s="1"/>
  <c r="G106" i="1" s="1"/>
  <c r="G107" i="1" s="1"/>
  <c r="G108" i="1" s="1"/>
  <c r="G109" i="1" s="1"/>
  <c r="G110" i="1" s="1"/>
  <c r="G111" i="1" s="1"/>
  <c r="G112" i="1" s="1"/>
  <c r="G113" i="1" s="1"/>
  <c r="G114" i="1" s="1"/>
  <c r="G115" i="1" s="1"/>
  <c r="G116" i="1" s="1"/>
  <c r="G117" i="1" s="1"/>
  <c r="G118" i="1" s="1"/>
  <c r="G119" i="1" s="1"/>
  <c r="G120" i="1" s="1"/>
  <c r="G121" i="1" s="1"/>
  <c r="G122" i="1" s="1"/>
  <c r="G123" i="1" s="1"/>
  <c r="G124" i="1" s="1"/>
  <c r="G125" i="1" s="1"/>
  <c r="G126" i="1" s="1"/>
  <c r="G127" i="1" s="1"/>
  <c r="G128" i="1" s="1"/>
  <c r="G129" i="1" s="1"/>
  <c r="G130" i="1" s="1"/>
  <c r="G131" i="1" s="1"/>
  <c r="G132" i="1" s="1"/>
  <c r="G133" i="1" s="1"/>
  <c r="G134" i="1" s="1"/>
  <c r="G135" i="1" s="1"/>
  <c r="G136" i="1" s="1"/>
  <c r="G137" i="1" s="1"/>
  <c r="G138" i="1" s="1"/>
  <c r="G139" i="1" s="1"/>
  <c r="G140" i="1" s="1"/>
  <c r="G141" i="1" s="1"/>
  <c r="G142" i="1" s="1"/>
  <c r="G143" i="1" s="1"/>
  <c r="G144" i="1" s="1"/>
  <c r="G145" i="1" s="1"/>
  <c r="G146" i="1" s="1"/>
  <c r="G147" i="1" s="1"/>
  <c r="G148" i="1" s="1"/>
  <c r="G149" i="1" s="1"/>
  <c r="G150" i="1" s="1"/>
  <c r="G151" i="1" s="1"/>
  <c r="G152" i="1" s="1"/>
  <c r="G153" i="1" s="1"/>
  <c r="G154" i="1" s="1"/>
  <c r="G155" i="1" s="1"/>
  <c r="G156" i="1" s="1"/>
  <c r="G157" i="1" s="1"/>
  <c r="G158" i="1" s="1"/>
  <c r="G159" i="1" s="1"/>
  <c r="G160" i="1" s="1"/>
  <c r="G161" i="1" s="1"/>
  <c r="G162" i="1" s="1"/>
  <c r="G163" i="1" s="1"/>
  <c r="G164" i="1" s="1"/>
  <c r="G165" i="1" s="1"/>
  <c r="G166" i="1" s="1"/>
  <c r="G167" i="1" s="1"/>
  <c r="G168" i="1" s="1"/>
  <c r="G169" i="1" s="1"/>
  <c r="G170" i="1" s="1"/>
  <c r="G171" i="1" s="1"/>
  <c r="G172" i="1" s="1"/>
  <c r="G173" i="1" s="1"/>
  <c r="G174" i="1" s="1"/>
  <c r="G175" i="1" s="1"/>
  <c r="G176" i="1" s="1"/>
  <c r="G177" i="1" s="1"/>
  <c r="G178" i="1" s="1"/>
  <c r="G179" i="1" s="1"/>
  <c r="G180" i="1" s="1"/>
  <c r="G181" i="1" s="1"/>
  <c r="G182" i="1" s="1"/>
  <c r="G183" i="1" s="1"/>
  <c r="G184" i="1" s="1"/>
  <c r="G185" i="1" s="1"/>
  <c r="G186" i="1" s="1"/>
  <c r="G187" i="1" s="1"/>
  <c r="G188" i="1" s="1"/>
  <c r="G189" i="1" s="1"/>
  <c r="G190" i="1" s="1"/>
  <c r="G191" i="1" s="1"/>
  <c r="G192" i="1" s="1"/>
  <c r="G193" i="1" s="1"/>
  <c r="G194" i="1" s="1"/>
  <c r="G195" i="1" s="1"/>
  <c r="G196" i="1" s="1"/>
  <c r="G197" i="1" s="1"/>
  <c r="G198" i="1" s="1"/>
  <c r="G199" i="1" s="1"/>
  <c r="G200" i="1" s="1"/>
  <c r="G201" i="1" s="1"/>
  <c r="G202" i="1" s="1"/>
  <c r="G203" i="1" s="1"/>
  <c r="G204" i="1" s="1"/>
  <c r="G205" i="1" s="1"/>
  <c r="G206" i="1" s="1"/>
  <c r="G207" i="1" s="1"/>
  <c r="G208" i="1" s="1"/>
  <c r="G209" i="1" s="1"/>
  <c r="G210" i="1" s="1"/>
  <c r="G211" i="1" s="1"/>
  <c r="G212" i="1" s="1"/>
  <c r="G213" i="1" s="1"/>
  <c r="G214" i="1" s="1"/>
  <c r="G215" i="1" s="1"/>
  <c r="G216" i="1" s="1"/>
  <c r="G217" i="1" s="1"/>
  <c r="G218" i="1" s="1"/>
  <c r="G219" i="1" s="1"/>
  <c r="G220" i="1" s="1"/>
  <c r="G221" i="1" s="1"/>
  <c r="G222" i="1" s="1"/>
  <c r="G223" i="1" s="1"/>
  <c r="G224" i="1" s="1"/>
  <c r="G225" i="1" s="1"/>
  <c r="G226" i="1" s="1"/>
  <c r="G227" i="1" s="1"/>
  <c r="G228" i="1" s="1"/>
  <c r="G229" i="1" s="1"/>
  <c r="G230" i="1" s="1"/>
  <c r="G231" i="1" s="1"/>
  <c r="G232" i="1" s="1"/>
  <c r="G233" i="1" s="1"/>
  <c r="G234" i="1" s="1"/>
  <c r="G235" i="1" s="1"/>
  <c r="G236" i="1" s="1"/>
  <c r="G237" i="1" s="1"/>
  <c r="G238" i="1" s="1"/>
  <c r="G239" i="1" s="1"/>
  <c r="G240" i="1" s="1"/>
  <c r="G241" i="1" s="1"/>
  <c r="G242" i="1" s="1"/>
  <c r="G243" i="1" s="1"/>
  <c r="G244" i="1" s="1"/>
  <c r="G245" i="1" s="1"/>
  <c r="G246" i="1" s="1"/>
  <c r="G247" i="1" s="1"/>
  <c r="G248" i="1" s="1"/>
  <c r="G249" i="1" s="1"/>
  <c r="G250" i="1" s="1"/>
</calcChain>
</file>

<file path=xl/sharedStrings.xml><?xml version="1.0" encoding="utf-8"?>
<sst xmlns="http://schemas.openxmlformats.org/spreadsheetml/2006/main" count="1345" uniqueCount="415">
  <si>
    <t>TREMBLAY</t>
  </si>
  <si>
    <t>JAVENE</t>
  </si>
  <si>
    <t>CHATEAUBOURG</t>
  </si>
  <si>
    <t>Luitré-Dompierre</t>
  </si>
  <si>
    <t>CORNILLE</t>
  </si>
  <si>
    <t>VERN/SEICHE</t>
  </si>
  <si>
    <t>Louvigné de Bais</t>
  </si>
  <si>
    <t>St Aubin du Cormier</t>
  </si>
  <si>
    <t>LE PERTRE</t>
  </si>
  <si>
    <t>IFFENDIC</t>
  </si>
  <si>
    <t>Mézières sur Couesnon</t>
  </si>
  <si>
    <t>MOULINS</t>
  </si>
  <si>
    <t>St Ouen Des Allleux</t>
  </si>
  <si>
    <t>BREAL SOUS MONFORT</t>
  </si>
  <si>
    <t>CINTRE</t>
  </si>
  <si>
    <t>CHANTELOUP</t>
  </si>
  <si>
    <t>CHATEAUGIRON</t>
  </si>
  <si>
    <t>Vieux vy/Couesnon</t>
  </si>
  <si>
    <t>EVRAN</t>
  </si>
  <si>
    <t>TAILLIS</t>
  </si>
  <si>
    <t>Fougères/Pârcè</t>
  </si>
  <si>
    <t>M</t>
  </si>
  <si>
    <t>AM</t>
  </si>
  <si>
    <t>"Des Prix sont attribués pour 12 concours effectué"</t>
  </si>
  <si>
    <t>N°</t>
  </si>
  <si>
    <t>Club</t>
  </si>
  <si>
    <t>Dep.</t>
  </si>
  <si>
    <t>Nom</t>
  </si>
  <si>
    <t>Prénom</t>
  </si>
  <si>
    <t>Sexe</t>
  </si>
  <si>
    <t>TOTAL</t>
  </si>
  <si>
    <t>NB CONCOURS</t>
  </si>
  <si>
    <t>Nombre de joueurs par club</t>
  </si>
  <si>
    <t>Panier</t>
  </si>
  <si>
    <t>Palet +</t>
  </si>
  <si>
    <t>Palet GS</t>
  </si>
  <si>
    <t>Nombre moyen de concours par club</t>
  </si>
  <si>
    <t>Châteaubourg-St-melaine</t>
  </si>
  <si>
    <t xml:space="preserve">LEGENDRE </t>
  </si>
  <si>
    <t>Clément</t>
  </si>
  <si>
    <t>GAULIER</t>
  </si>
  <si>
    <t>Jean-Pierre</t>
  </si>
  <si>
    <t>MOREL</t>
  </si>
  <si>
    <t>Paul</t>
  </si>
  <si>
    <t>BOUYER</t>
  </si>
  <si>
    <t>COQUIN</t>
  </si>
  <si>
    <t>Olivier</t>
  </si>
  <si>
    <t>PANNIER</t>
  </si>
  <si>
    <t>Yannick</t>
  </si>
  <si>
    <t>AUBREE</t>
  </si>
  <si>
    <t>Marie-Odile</t>
  </si>
  <si>
    <t>F</t>
  </si>
  <si>
    <t>GANDON</t>
  </si>
  <si>
    <t>Sylvie</t>
  </si>
  <si>
    <t>KARMAMM</t>
  </si>
  <si>
    <t>Elisabeth</t>
  </si>
  <si>
    <t>Daniel</t>
  </si>
  <si>
    <t>MERIL</t>
  </si>
  <si>
    <t>Didier</t>
  </si>
  <si>
    <t>Chateaugiron</t>
  </si>
  <si>
    <t>COLOMBEL</t>
  </si>
  <si>
    <t>Robert</t>
  </si>
  <si>
    <t>SOURDRILLE</t>
  </si>
  <si>
    <t>Jean-Claude</t>
  </si>
  <si>
    <t>Châteaugiron</t>
  </si>
  <si>
    <t>DUBOIS</t>
  </si>
  <si>
    <t>Mickaël</t>
  </si>
  <si>
    <t>OLIVIER</t>
  </si>
  <si>
    <t>Michel</t>
  </si>
  <si>
    <t>HUET</t>
  </si>
  <si>
    <t xml:space="preserve">Sébastien </t>
  </si>
  <si>
    <t>JOUZEL</t>
  </si>
  <si>
    <t>Jean-Paul</t>
  </si>
  <si>
    <t>COURGEON</t>
  </si>
  <si>
    <t>Théodore</t>
  </si>
  <si>
    <t>MONNIER</t>
  </si>
  <si>
    <t>Philippe</t>
  </si>
  <si>
    <t>VASSAL</t>
  </si>
  <si>
    <t>Julien</t>
  </si>
  <si>
    <t>DOUARD</t>
  </si>
  <si>
    <t>Ludovic</t>
  </si>
  <si>
    <t>GUIHARD</t>
  </si>
  <si>
    <t>Frédéric</t>
  </si>
  <si>
    <t>SIMON</t>
  </si>
  <si>
    <t>Marcel</t>
  </si>
  <si>
    <t xml:space="preserve">GUILLEMOIS </t>
  </si>
  <si>
    <t>Jonathan</t>
  </si>
  <si>
    <t xml:space="preserve">PECHOT </t>
  </si>
  <si>
    <t>Sylvain</t>
  </si>
  <si>
    <t xml:space="preserve">DUFIL </t>
  </si>
  <si>
    <t>Benoît</t>
  </si>
  <si>
    <t>MADELINE</t>
  </si>
  <si>
    <t>Alain</t>
  </si>
  <si>
    <t>MARIE</t>
  </si>
  <si>
    <t>Marie Madeleine</t>
  </si>
  <si>
    <t>TOUTIRAIS</t>
  </si>
  <si>
    <t>Jean</t>
  </si>
  <si>
    <t>René</t>
  </si>
  <si>
    <t>Bréal sous Montfort</t>
  </si>
  <si>
    <t>BERTHIER</t>
  </si>
  <si>
    <t>JEHANNIN</t>
  </si>
  <si>
    <t>Henri</t>
  </si>
  <si>
    <t xml:space="preserve">Bréal sous Montfort </t>
  </si>
  <si>
    <t xml:space="preserve">LEMOIGNE </t>
  </si>
  <si>
    <t>Thierry</t>
  </si>
  <si>
    <t>Sophie</t>
  </si>
  <si>
    <t>ROBIN</t>
  </si>
  <si>
    <t>Sébastien</t>
  </si>
  <si>
    <t>Christophe</t>
  </si>
  <si>
    <t>MAUPIN</t>
  </si>
  <si>
    <t>Tony</t>
  </si>
  <si>
    <t>MERLET</t>
  </si>
  <si>
    <t>Anthony</t>
  </si>
  <si>
    <t>QUEMERAIS</t>
  </si>
  <si>
    <t>DENAIS</t>
  </si>
  <si>
    <t>BOUDAOUA</t>
  </si>
  <si>
    <t>Maleck</t>
  </si>
  <si>
    <t>Cédric</t>
  </si>
  <si>
    <t>Moulins</t>
  </si>
  <si>
    <t>GODAIS</t>
  </si>
  <si>
    <t>Armel</t>
  </si>
  <si>
    <t xml:space="preserve">MORLIER </t>
  </si>
  <si>
    <t>André</t>
  </si>
  <si>
    <t>LESECH</t>
  </si>
  <si>
    <t>Odile</t>
  </si>
  <si>
    <t xml:space="preserve">FERRE </t>
  </si>
  <si>
    <t>Xavier</t>
  </si>
  <si>
    <t>BESNARD</t>
  </si>
  <si>
    <t>JEREMY</t>
  </si>
  <si>
    <t>Albert</t>
  </si>
  <si>
    <t>LORON</t>
  </si>
  <si>
    <t>GEFFROY</t>
  </si>
  <si>
    <t>Emmanuel</t>
  </si>
  <si>
    <t>RIAU</t>
  </si>
  <si>
    <t>Jerome</t>
  </si>
  <si>
    <t>RICHARD</t>
  </si>
  <si>
    <t>Regis</t>
  </si>
  <si>
    <t>CLOTTEAU</t>
  </si>
  <si>
    <t>Hervé</t>
  </si>
  <si>
    <t>PEUGEAUD</t>
  </si>
  <si>
    <t>Sebastien</t>
  </si>
  <si>
    <t>Tremblay</t>
  </si>
  <si>
    <t>CORBES</t>
  </si>
  <si>
    <t>Eugène</t>
  </si>
  <si>
    <t>HAC</t>
  </si>
  <si>
    <t>Pierrick</t>
  </si>
  <si>
    <t>MONVOISIN</t>
  </si>
  <si>
    <t>Christian</t>
  </si>
  <si>
    <t>PINSARD</t>
  </si>
  <si>
    <t>Eddy</t>
  </si>
  <si>
    <t>LERAY</t>
  </si>
  <si>
    <t>Adrien</t>
  </si>
  <si>
    <t>Claudine</t>
  </si>
  <si>
    <t>LEPAGE</t>
  </si>
  <si>
    <t>FROMONT</t>
  </si>
  <si>
    <t>serge</t>
  </si>
  <si>
    <t>HURAULT</t>
  </si>
  <si>
    <t>Pascal</t>
  </si>
  <si>
    <t>BEUCHER</t>
  </si>
  <si>
    <t>Elodie</t>
  </si>
  <si>
    <t>LECRIVAIN</t>
  </si>
  <si>
    <t>Patrice</t>
  </si>
  <si>
    <t xml:space="preserve">Mézières sur Couesnon </t>
  </si>
  <si>
    <t>Hélèna</t>
  </si>
  <si>
    <t>ANDRE</t>
  </si>
  <si>
    <t>Nadine</t>
  </si>
  <si>
    <t>PRAVE</t>
  </si>
  <si>
    <t>Steve</t>
  </si>
  <si>
    <t>Alan</t>
  </si>
  <si>
    <t xml:space="preserve">TRAVERS </t>
  </si>
  <si>
    <t>JANVIER</t>
  </si>
  <si>
    <t>Jean-Luc</t>
  </si>
  <si>
    <t>FAUVELAIS</t>
  </si>
  <si>
    <t xml:space="preserve">Régis </t>
  </si>
  <si>
    <t>Amis du palet</t>
  </si>
  <si>
    <t>CLOCHE</t>
  </si>
  <si>
    <t>CLOLUS</t>
  </si>
  <si>
    <t>Amis du Palet</t>
  </si>
  <si>
    <t xml:space="preserve">GEHANNIN </t>
  </si>
  <si>
    <t>Nicolas</t>
  </si>
  <si>
    <t>LEBOULANGER</t>
  </si>
  <si>
    <t>Bernard</t>
  </si>
  <si>
    <t>CROIZE</t>
  </si>
  <si>
    <t>Taillis</t>
  </si>
  <si>
    <t>AVERTY</t>
  </si>
  <si>
    <t>Samuel</t>
  </si>
  <si>
    <t>JEULAND</t>
  </si>
  <si>
    <t>GARDAN</t>
  </si>
  <si>
    <t>Jean-Louis</t>
  </si>
  <si>
    <t>ESNAULT</t>
  </si>
  <si>
    <t>MARTIN</t>
  </si>
  <si>
    <t xml:space="preserve">MAINE </t>
  </si>
  <si>
    <t xml:space="preserve">Frédéric </t>
  </si>
  <si>
    <t>MITCHEL</t>
  </si>
  <si>
    <t>Jimmy</t>
  </si>
  <si>
    <t>DUMONT</t>
  </si>
  <si>
    <t>ALLARD</t>
  </si>
  <si>
    <t>Nathalie</t>
  </si>
  <si>
    <t>Joël</t>
  </si>
  <si>
    <t>BLANDIN</t>
  </si>
  <si>
    <t>Jean-Marc</t>
  </si>
  <si>
    <t>MASSON</t>
  </si>
  <si>
    <t>Catherine</t>
  </si>
  <si>
    <t>HERVE</t>
  </si>
  <si>
    <t>ST Ouen des Alleux</t>
  </si>
  <si>
    <t>Guy</t>
  </si>
  <si>
    <t>Laurent</t>
  </si>
  <si>
    <t>FOUILLARD</t>
  </si>
  <si>
    <t xml:space="preserve">St Ouen des Alleux </t>
  </si>
  <si>
    <t>DELAMARCHE</t>
  </si>
  <si>
    <t>COMMUNIER</t>
  </si>
  <si>
    <t>Jean-Yves</t>
  </si>
  <si>
    <t>GHERRAK</t>
  </si>
  <si>
    <t>Thomas</t>
  </si>
  <si>
    <t>KUBRIJANOW</t>
  </si>
  <si>
    <t>Boris</t>
  </si>
  <si>
    <t>BARDAINE</t>
  </si>
  <si>
    <t>BOYERE</t>
  </si>
  <si>
    <t>Amand</t>
  </si>
  <si>
    <t>Damien</t>
  </si>
  <si>
    <t>Vern sur seiche</t>
  </si>
  <si>
    <t>GATEL</t>
  </si>
  <si>
    <t>COUDRON</t>
  </si>
  <si>
    <t>Jérôme</t>
  </si>
  <si>
    <t>LACIRE</t>
  </si>
  <si>
    <t>DESHOUX</t>
  </si>
  <si>
    <t>Joseph</t>
  </si>
  <si>
    <t>GUERRIER</t>
  </si>
  <si>
    <t>LAURANCE</t>
  </si>
  <si>
    <t>Jean-Charles</t>
  </si>
  <si>
    <t>GILBERT</t>
  </si>
  <si>
    <t xml:space="preserve">VIGNEAU </t>
  </si>
  <si>
    <t>Pierre</t>
  </si>
  <si>
    <t>ALBERT</t>
  </si>
  <si>
    <t>Francis</t>
  </si>
  <si>
    <t>Marie-Thérèse</t>
  </si>
  <si>
    <t>Javene</t>
  </si>
  <si>
    <t>VEILLARD</t>
  </si>
  <si>
    <t>Rolland</t>
  </si>
  <si>
    <t>BOURGEON</t>
  </si>
  <si>
    <t>Maurice</t>
  </si>
  <si>
    <t>DAUGUET</t>
  </si>
  <si>
    <t>ORY</t>
  </si>
  <si>
    <t>SAUDRAIS</t>
  </si>
  <si>
    <t>Roger</t>
  </si>
  <si>
    <t>LAGREE</t>
  </si>
  <si>
    <t>PIROTAIS</t>
  </si>
  <si>
    <t>JOSSE</t>
  </si>
  <si>
    <t>Nicole</t>
  </si>
  <si>
    <t>Raymond</t>
  </si>
  <si>
    <t>LEBEAU</t>
  </si>
  <si>
    <t>Javené</t>
  </si>
  <si>
    <t>CHAPON</t>
  </si>
  <si>
    <t>Claude</t>
  </si>
  <si>
    <t>GENEVEE</t>
  </si>
  <si>
    <t>FORTIN</t>
  </si>
  <si>
    <t>Gérard</t>
  </si>
  <si>
    <t>MEREL</t>
  </si>
  <si>
    <t>Jean-Jacques</t>
  </si>
  <si>
    <t>Evran</t>
  </si>
  <si>
    <t>GUILLEUX</t>
  </si>
  <si>
    <t>Patrick</t>
  </si>
  <si>
    <t>NEVEU</t>
  </si>
  <si>
    <t>Hubert</t>
  </si>
  <si>
    <t>GAGNET</t>
  </si>
  <si>
    <t>Eric</t>
  </si>
  <si>
    <t>TIERCELIN</t>
  </si>
  <si>
    <t>Serge</t>
  </si>
  <si>
    <t xml:space="preserve">CHEVALIER </t>
  </si>
  <si>
    <t xml:space="preserve">HUCHET </t>
  </si>
  <si>
    <t>Monique</t>
  </si>
  <si>
    <t>LEUTELIER</t>
  </si>
  <si>
    <t>Mickael</t>
  </si>
  <si>
    <t>BRAULT</t>
  </si>
  <si>
    <t xml:space="preserve">ROINSON </t>
  </si>
  <si>
    <t>Miguel</t>
  </si>
  <si>
    <t>Vincent</t>
  </si>
  <si>
    <t>RUE</t>
  </si>
  <si>
    <t>Louvigné de bais</t>
  </si>
  <si>
    <t>POIRIER</t>
  </si>
  <si>
    <t>Charles</t>
  </si>
  <si>
    <t>GENDRY</t>
  </si>
  <si>
    <t>FERRE</t>
  </si>
  <si>
    <t>TERRIER</t>
  </si>
  <si>
    <t>CLOUET</t>
  </si>
  <si>
    <t>Dimitri</t>
  </si>
  <si>
    <t>Cornillé</t>
  </si>
  <si>
    <t>BURGOT</t>
  </si>
  <si>
    <t>DELALANDE</t>
  </si>
  <si>
    <t>Jacky</t>
  </si>
  <si>
    <t>LEBOUC</t>
  </si>
  <si>
    <t>MICHINIAU</t>
  </si>
  <si>
    <t>BELIN</t>
  </si>
  <si>
    <t>Cécile</t>
  </si>
  <si>
    <t>CHASSE</t>
  </si>
  <si>
    <t>Jean-François</t>
  </si>
  <si>
    <t>JOUAULT</t>
  </si>
  <si>
    <t>David</t>
  </si>
  <si>
    <t>DESBIN</t>
  </si>
  <si>
    <t>BLOT</t>
  </si>
  <si>
    <t xml:space="preserve">Kévin </t>
  </si>
  <si>
    <t>DUHAMEL</t>
  </si>
  <si>
    <t>Océane</t>
  </si>
  <si>
    <t>Cintré</t>
  </si>
  <si>
    <t>CLEMENT</t>
  </si>
  <si>
    <t>Léone</t>
  </si>
  <si>
    <t>SCIPION</t>
  </si>
  <si>
    <t>DAUVERGNE</t>
  </si>
  <si>
    <t>Stéphane</t>
  </si>
  <si>
    <t>COLLIAUX</t>
  </si>
  <si>
    <t>MOULAC</t>
  </si>
  <si>
    <t>Chantal</t>
  </si>
  <si>
    <t>TURPIN</t>
  </si>
  <si>
    <t xml:space="preserve">BRILLET </t>
  </si>
  <si>
    <t>GICQUEL</t>
  </si>
  <si>
    <t>JOLIVEL</t>
  </si>
  <si>
    <t>CHEVREUIL</t>
  </si>
  <si>
    <t>PINEL</t>
  </si>
  <si>
    <t>Joelle</t>
  </si>
  <si>
    <t>PIDOU</t>
  </si>
  <si>
    <t>Chanteloup</t>
  </si>
  <si>
    <t>SAULNIER</t>
  </si>
  <si>
    <t>GUINEFORT</t>
  </si>
  <si>
    <t>BUDOR</t>
  </si>
  <si>
    <t>Gildas</t>
  </si>
  <si>
    <t>VAULEON</t>
  </si>
  <si>
    <t>RENOUARD</t>
  </si>
  <si>
    <t>Yvette</t>
  </si>
  <si>
    <t>AILLERIE</t>
  </si>
  <si>
    <t xml:space="preserve">GUERANDEL </t>
  </si>
  <si>
    <t>FILATRE</t>
  </si>
  <si>
    <t>Benoit</t>
  </si>
  <si>
    <t>Fougères/Parcé</t>
  </si>
  <si>
    <t>RONDIN</t>
  </si>
  <si>
    <t>BOURDIN</t>
  </si>
  <si>
    <t>Gaëtan</t>
  </si>
  <si>
    <t>HEUZE</t>
  </si>
  <si>
    <t>LEROY</t>
  </si>
  <si>
    <t>LETRANCHANT</t>
  </si>
  <si>
    <t>Lionel</t>
  </si>
  <si>
    <t>TRUTEAU</t>
  </si>
  <si>
    <t>GUILLERM</t>
  </si>
  <si>
    <t>Joel</t>
  </si>
  <si>
    <t>Le Pertre</t>
  </si>
  <si>
    <t>MAUPILE</t>
  </si>
  <si>
    <t>GOUPIL</t>
  </si>
  <si>
    <t>GERAULT</t>
  </si>
  <si>
    <t>BRIANTAIS</t>
  </si>
  <si>
    <t>Chloé</t>
  </si>
  <si>
    <t>E</t>
  </si>
  <si>
    <t>Corentin</t>
  </si>
  <si>
    <t>Albéric</t>
  </si>
  <si>
    <t>HURIAU</t>
  </si>
  <si>
    <t>Marie-France</t>
  </si>
  <si>
    <t>Mickaêl</t>
  </si>
  <si>
    <t>PORCHER</t>
  </si>
  <si>
    <t>BILHEUDE</t>
  </si>
  <si>
    <t>Aurélien</t>
  </si>
  <si>
    <t>GUILLEMOIS</t>
  </si>
  <si>
    <t>LOUIS</t>
  </si>
  <si>
    <t>Angelina</t>
  </si>
  <si>
    <t>LOURY</t>
  </si>
  <si>
    <t>Fernand</t>
  </si>
  <si>
    <t>BEDIER</t>
  </si>
  <si>
    <t>Oualid</t>
  </si>
  <si>
    <t>BOISSEL</t>
  </si>
  <si>
    <t>LOHIER</t>
  </si>
  <si>
    <t>HARDY</t>
  </si>
  <si>
    <t>François</t>
  </si>
  <si>
    <t>LARIVIERE</t>
  </si>
  <si>
    <t>Fréderique</t>
  </si>
  <si>
    <t>TOXĒ</t>
  </si>
  <si>
    <t>Jason</t>
  </si>
  <si>
    <t>COULON</t>
  </si>
  <si>
    <t>Florian</t>
  </si>
  <si>
    <t>BOUSSIN</t>
  </si>
  <si>
    <t>DURAND</t>
  </si>
  <si>
    <t>Freddy</t>
  </si>
  <si>
    <t>RONCIER</t>
  </si>
  <si>
    <t>EVEN</t>
  </si>
  <si>
    <t>Frederic</t>
  </si>
  <si>
    <t>Chritian</t>
  </si>
  <si>
    <t>COIRRY</t>
  </si>
  <si>
    <t>Gilbert</t>
  </si>
  <si>
    <t>BOUCHARD</t>
  </si>
  <si>
    <t>LARHANTEC</t>
  </si>
  <si>
    <t>LORAND</t>
  </si>
  <si>
    <t>PAscal</t>
  </si>
  <si>
    <t>LACROIX</t>
  </si>
  <si>
    <t>OCéane</t>
  </si>
  <si>
    <t xml:space="preserve">MARIE  </t>
  </si>
  <si>
    <t>Moyenne</t>
  </si>
  <si>
    <t>Fougêres</t>
  </si>
  <si>
    <t>Iffendic</t>
  </si>
  <si>
    <t>Vieux-Vy sur Couesnon</t>
  </si>
  <si>
    <t>Moyenne pour 21 concours</t>
  </si>
  <si>
    <r>
      <t xml:space="preserve">VOUS POUVEZ CONSULTER LES RESULTATS DU CHAMPIONNAT 2020 SUR LE SITE DE LA FEDERATION (www.paletsurplanchebois.org) OU RECEVOIR       LES RESULTATS CHEZ VOUS                                                                                                                                                                                                                                                                     </t>
    </r>
    <r>
      <rPr>
        <b/>
        <u/>
        <sz val="10"/>
        <color rgb="FFFF0000"/>
        <rFont val="Arial"/>
        <family val="2"/>
      </rPr>
      <t>Contact CSPF</t>
    </r>
    <r>
      <rPr>
        <b/>
        <sz val="10"/>
        <color rgb="FFFF0000"/>
        <rFont val="Arial"/>
        <family val="2"/>
      </rPr>
      <t xml:space="preserve"> : </t>
    </r>
    <r>
      <rPr>
        <b/>
        <u/>
        <sz val="10"/>
        <color rgb="FFFF0000"/>
        <rFont val="Arial"/>
        <family val="2"/>
      </rPr>
      <t>paletsclub35.fougeresparce@west.bzh</t>
    </r>
    <r>
      <rPr>
        <b/>
        <sz val="10"/>
        <color rgb="FFFF0000"/>
        <rFont val="Arial"/>
        <family val="2"/>
      </rPr>
      <t xml:space="preserve">                                                                    </t>
    </r>
  </si>
  <si>
    <t>Nbre de concours pris en compte pour les 5 meilleurs joueurs</t>
  </si>
  <si>
    <t>Nbre de Concours total /club</t>
  </si>
  <si>
    <t>Steven</t>
  </si>
  <si>
    <t>BIGOT</t>
  </si>
  <si>
    <t>Yohann</t>
  </si>
  <si>
    <t>Le classement Club sera réalisé en prenant en compte uniquement les 5 joueurs du club ayant réalisé le plus de concours. Il sera toujours défini comme la moyenne du nombre de concours par joueur en calculant le ratio de la somme des concours de ces 5 joueurs divisé par le nombre de joueurs (5).</t>
  </si>
  <si>
    <t>CLUBS</t>
  </si>
  <si>
    <t>Nbre de joueurs pour la Moyenne Des Clubs</t>
  </si>
  <si>
    <t>x</t>
  </si>
  <si>
    <t>Récompenses</t>
  </si>
  <si>
    <t>Podium</t>
  </si>
  <si>
    <t>RENAUDIN</t>
  </si>
  <si>
    <t>Cyrille</t>
  </si>
  <si>
    <t>VERGER</t>
  </si>
  <si>
    <t>MELAYE</t>
  </si>
  <si>
    <t>GLIN</t>
  </si>
  <si>
    <r>
      <rPr>
        <b/>
        <u/>
        <sz val="10"/>
        <color rgb="FFFF0000"/>
        <rFont val="Arial"/>
        <family val="2"/>
      </rPr>
      <t>EN CAS D'ERREUR CONTACTER</t>
    </r>
    <r>
      <rPr>
        <b/>
        <sz val="10"/>
        <color rgb="FFFF0000"/>
        <rFont val="Arial"/>
        <family val="2"/>
      </rPr>
      <t>: Pascal au 06.33.75.44.43 OU Albéric au 02.99.96.26.65</t>
    </r>
  </si>
  <si>
    <t>PENKACZ</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</si>
</sst>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quot;.&quot;00"/>
    <numFmt numFmtId="166" formatCode="00&quot;.&quot;00&quot;.&quot;00&quot;.&quot;00&quot;.&quot;00"/>
    <numFmt numFmtId="167" formatCode="00\.00"/>
  </numFmts>
  <fonts count="54" x14ac:knownFonts="1">
    <font>
      <sz val="11"/>
      <color rgb="FF000000"/>
      <name val="Calibri"/>
      <family val="2"/>
    </font>
    <font>
      <b/>
      <sz val="10"/>
      <color rgb="FF000000"/>
      <name val="Arial"/>
      <family val="2"/>
    </font>
    <font>
      <b/>
      <u/>
      <sz val="10"/>
      <color rgb="FFFF0000"/>
      <name val="Arial"/>
      <family val="2"/>
    </font>
    <font>
      <b/>
      <sz val="10"/>
      <color rgb="FFFF0000"/>
      <name val="Arial"/>
      <family val="2"/>
    </font>
    <font>
      <sz val="10"/>
      <color rgb="FF000000"/>
      <name val="Arial"/>
      <family val="2"/>
    </font>
    <font>
      <sz val="12"/>
      <color rgb="FF000000"/>
      <name val="Arial"/>
      <family val="2"/>
    </font>
    <font>
      <sz val="8"/>
      <color rgb="FF000000"/>
      <name val="Arial"/>
      <family val="2"/>
    </font>
    <font>
      <sz val="12"/>
      <color rgb="FFFF0000"/>
      <name val="Arial"/>
      <family val="2"/>
    </font>
    <font>
      <b/>
      <sz val="12"/>
      <color rgb="FF000000"/>
      <name val="Calibri"/>
      <family val="2"/>
    </font>
    <font>
      <sz val="12"/>
      <color rgb="FF000000"/>
      <name val="Calibri"/>
      <family val="2"/>
    </font>
    <font>
      <b/>
      <sz val="11"/>
      <color rgb="FF000000"/>
      <name val="Arial"/>
      <family val="2"/>
    </font>
    <font>
      <sz val="11"/>
      <color rgb="FF000000"/>
      <name val="Arial"/>
      <family val="2"/>
    </font>
    <font>
      <sz val="11"/>
      <color rgb="FFFF0000"/>
      <name val="Arial"/>
      <family val="2"/>
    </font>
    <font>
      <b/>
      <sz val="14"/>
      <color rgb="FF000000"/>
      <name val="Calibri"/>
      <family val="2"/>
    </font>
    <font>
      <sz val="8"/>
      <color rgb="FF000000"/>
      <name val="Calibri"/>
      <family val="2"/>
    </font>
    <font>
      <b/>
      <sz val="14"/>
      <color rgb="FF000000"/>
      <name val="Arial"/>
      <family val="2"/>
    </font>
    <font>
      <sz val="14"/>
      <color rgb="FF000000"/>
      <name val="Calibri"/>
      <family val="2"/>
    </font>
    <font>
      <sz val="11"/>
      <name val="Arial"/>
      <family val="2"/>
    </font>
    <font>
      <b/>
      <sz val="11"/>
      <color theme="1"/>
      <name val="Arial"/>
      <family val="2"/>
    </font>
    <font>
      <sz val="12"/>
      <color rgb="FFFF0000"/>
      <name val="Calibri"/>
      <family val="2"/>
    </font>
    <font>
      <sz val="12"/>
      <color rgb="FF00B050"/>
      <name val="Calibri"/>
      <family val="2"/>
    </font>
    <font>
      <b/>
      <sz val="11"/>
      <color rgb="FF00B050"/>
      <name val="Arial"/>
      <family val="2"/>
    </font>
    <font>
      <sz val="12"/>
      <color theme="9" tint="-0.249977111117893"/>
      <name val="Calibri"/>
      <family val="2"/>
    </font>
    <font>
      <b/>
      <sz val="11"/>
      <color theme="9" tint="-0.249977111117893"/>
      <name val="Arial"/>
      <family val="2"/>
    </font>
    <font>
      <sz val="12"/>
      <color theme="5" tint="-0.249977111117893"/>
      <name val="Arial"/>
      <family val="2"/>
    </font>
    <font>
      <b/>
      <sz val="12"/>
      <color rgb="FF00B050"/>
      <name val="Arial"/>
      <family val="2"/>
    </font>
    <font>
      <b/>
      <sz val="11"/>
      <color rgb="FF00B050"/>
      <name val="Calibri"/>
      <family val="2"/>
    </font>
    <font>
      <sz val="12"/>
      <color theme="9" tint="-0.249977111117893"/>
      <name val="Arial"/>
      <family val="2"/>
    </font>
    <font>
      <b/>
      <sz val="12"/>
      <color theme="9" tint="-0.249977111117893"/>
      <name val="Arial"/>
      <family val="2"/>
    </font>
    <font>
      <sz val="10"/>
      <color theme="9" tint="-0.249977111117893"/>
      <name val="Arial"/>
      <family val="2"/>
    </font>
    <font>
      <sz val="11"/>
      <color theme="9" tint="-0.249977111117893"/>
      <name val="Calibri"/>
      <family val="2"/>
    </font>
    <font>
      <b/>
      <sz val="12"/>
      <color rgb="FF002060"/>
      <name val="Arial"/>
      <family val="2"/>
    </font>
    <font>
      <b/>
      <sz val="11"/>
      <color rgb="FF002060"/>
      <name val="Calibri"/>
      <family val="2"/>
    </font>
    <font>
      <b/>
      <sz val="10"/>
      <color rgb="FF002060"/>
      <name val="Arial"/>
      <family val="2"/>
    </font>
    <font>
      <sz val="10"/>
      <name val="Arial"/>
      <family val="2"/>
    </font>
    <font>
      <b/>
      <sz val="12"/>
      <name val="Calibri"/>
      <family val="2"/>
    </font>
    <font>
      <b/>
      <sz val="12"/>
      <color theme="3" tint="0.39997558519241921"/>
      <name val="Arial"/>
      <family val="2"/>
    </font>
    <font>
      <b/>
      <sz val="11"/>
      <color theme="3" tint="0.39997558519241921"/>
      <name val="Calibri"/>
      <family val="2"/>
    </font>
    <font>
      <b/>
      <sz val="14"/>
      <color theme="1"/>
      <name val="Calibri"/>
      <family val="2"/>
    </font>
    <font>
      <b/>
      <sz val="12"/>
      <color theme="1"/>
      <name val="Calibri"/>
      <family val="2"/>
    </font>
    <font>
      <b/>
      <sz val="12"/>
      <color theme="9" tint="-0.499984740745262"/>
      <name val="Calibri"/>
      <family val="2"/>
    </font>
    <font>
      <b/>
      <sz val="12"/>
      <color theme="6" tint="-0.499984740745262"/>
      <name val="Calibri"/>
      <family val="2"/>
    </font>
    <font>
      <b/>
      <sz val="8"/>
      <color rgb="FF000000"/>
      <name val="Calibri"/>
      <family val="2"/>
    </font>
    <font>
      <b/>
      <sz val="11"/>
      <color theme="9" tint="-0.249977111117893"/>
      <name val="Calibri"/>
      <family val="2"/>
    </font>
    <font>
      <b/>
      <sz val="12"/>
      <color theme="5" tint="-0.249977111117893"/>
      <name val="Arial"/>
      <family val="2"/>
    </font>
    <font>
      <sz val="12"/>
      <color theme="5" tint="-0.249977111117893"/>
      <name val="Calibri"/>
      <family val="2"/>
      <scheme val="minor"/>
    </font>
    <font>
      <sz val="11"/>
      <color theme="5" tint="-0.249977111117893"/>
      <name val="Calibri"/>
      <family val="2"/>
      <scheme val="minor"/>
    </font>
    <font>
      <sz val="11"/>
      <color theme="5" tint="-0.249977111117893"/>
      <name val="Calibri"/>
      <family val="2"/>
    </font>
    <font>
      <b/>
      <sz val="11"/>
      <color theme="5" tint="-0.249977111117893"/>
      <name val="Calibri"/>
      <family val="2"/>
    </font>
    <font>
      <b/>
      <u val="double"/>
      <sz val="9"/>
      <color rgb="FFFF0000"/>
      <name val="Calibri"/>
      <family val="2"/>
    </font>
    <font>
      <b/>
      <u val="double"/>
      <sz val="12"/>
      <color rgb="FFFF0000"/>
      <name val="Calibri"/>
      <family val="2"/>
    </font>
    <font>
      <b/>
      <sz val="12"/>
      <color rgb="FF002060"/>
      <name val="Calibri"/>
      <family val="2"/>
    </font>
    <font>
      <sz val="12"/>
      <color theme="1"/>
      <name val="Calibri"/>
      <family val="2"/>
    </font>
    <font>
      <sz val="11"/>
      <color theme="1"/>
      <name val="Arial"/>
      <family val="2"/>
    </font>
  </fonts>
  <fills count="17">
    <fill>
      <patternFill patternType="none"/>
    </fill>
    <fill>
      <patternFill patternType="gray125"/>
    </fill>
    <fill>
      <patternFill patternType="solid">
        <fgColor rgb="FFFFFFFF"/>
        <bgColor rgb="FFFFFFFF"/>
      </patternFill>
    </fill>
    <fill>
      <patternFill patternType="solid">
        <fgColor rgb="FFC0C0C0"/>
        <bgColor rgb="FFC0C0C0"/>
      </patternFill>
    </fill>
    <fill>
      <patternFill patternType="solid">
        <fgColor rgb="FFBFBFBF"/>
        <bgColor rgb="FFBFBFBF"/>
      </patternFill>
    </fill>
    <fill>
      <patternFill patternType="solid">
        <fgColor rgb="FFBDD7EE"/>
        <bgColor rgb="FFBDD7EE"/>
      </patternFill>
    </fill>
    <fill>
      <patternFill patternType="solid">
        <fgColor rgb="FF000000"/>
        <bgColor rgb="FF000000"/>
      </patternFill>
    </fill>
    <fill>
      <patternFill patternType="solid">
        <fgColor rgb="FF92D050"/>
        <bgColor rgb="FF92D050"/>
      </patternFill>
    </fill>
    <fill>
      <patternFill patternType="solid">
        <fgColor theme="0"/>
        <bgColor indexed="64"/>
      </patternFill>
    </fill>
    <fill>
      <patternFill patternType="solid">
        <fgColor indexed="8"/>
        <bgColor indexed="64"/>
      </patternFill>
    </fill>
    <fill>
      <patternFill patternType="solid">
        <fgColor theme="8" tint="0.59999389629810485"/>
        <bgColor indexed="64"/>
      </patternFill>
    </fill>
    <fill>
      <patternFill patternType="solid">
        <fgColor theme="0"/>
        <bgColor rgb="FFC6E0B4"/>
      </patternFill>
    </fill>
    <fill>
      <patternFill patternType="solid">
        <fgColor theme="0" tint="-0.14999847407452621"/>
        <bgColor rgb="FFC6E0B4"/>
      </patternFill>
    </fill>
    <fill>
      <patternFill patternType="solid">
        <fgColor theme="0" tint="-0.34998626667073579"/>
        <bgColor indexed="64"/>
      </patternFill>
    </fill>
    <fill>
      <patternFill patternType="solid">
        <fgColor theme="0" tint="-0.249977111117893"/>
        <bgColor indexed="64"/>
      </patternFill>
    </fill>
    <fill>
      <patternFill patternType="solid">
        <fgColor theme="2"/>
        <bgColor rgb="FFFFFFFF"/>
      </patternFill>
    </fill>
    <fill>
      <patternFill patternType="solid">
        <fgColor theme="2"/>
        <bgColor rgb="FFC6E0B4"/>
      </patternFill>
    </fill>
  </fills>
  <borders count="12">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34" fillId="0" borderId="0"/>
  </cellStyleXfs>
  <cellXfs count="209">
    <xf numFmtId="0" fontId="0" fillId="0" borderId="0" xfId="0"/>
    <xf numFmtId="0" fontId="4" fillId="0" borderId="2" xfId="0" applyFont="1" applyBorder="1" applyAlignment="1">
      <alignment horizontal="left"/>
    </xf>
    <xf numFmtId="0" fontId="1" fillId="3" borderId="3" xfId="0" applyFont="1" applyFill="1" applyBorder="1" applyAlignment="1">
      <alignment horizontal="left" textRotation="90"/>
    </xf>
    <xf numFmtId="0" fontId="1" fillId="3" borderId="3" xfId="0" applyFont="1" applyFill="1" applyBorder="1" applyAlignment="1" applyProtection="1">
      <alignment horizontal="left" textRotation="90"/>
      <protection locked="0" hidden="1"/>
    </xf>
    <xf numFmtId="0" fontId="1" fillId="4" borderId="3" xfId="0" applyFont="1" applyFill="1" applyBorder="1" applyAlignment="1">
      <alignment horizontal="left" textRotation="90"/>
    </xf>
    <xf numFmtId="0" fontId="1" fillId="4" borderId="3" xfId="0" applyFont="1" applyFill="1" applyBorder="1" applyAlignment="1" applyProtection="1">
      <alignment horizontal="center" textRotation="90"/>
      <protection locked="0" hidden="1"/>
    </xf>
    <xf numFmtId="0" fontId="1" fillId="3" borderId="3" xfId="0" applyFont="1" applyFill="1" applyBorder="1" applyAlignment="1" applyProtection="1">
      <alignment horizontal="center" textRotation="90"/>
      <protection locked="0" hidden="1"/>
    </xf>
    <xf numFmtId="0" fontId="1" fillId="4" borderId="3" xfId="0" applyFont="1" applyFill="1" applyBorder="1" applyAlignment="1">
      <alignment horizontal="center" textRotation="90"/>
    </xf>
    <xf numFmtId="0" fontId="1" fillId="4" borderId="3" xfId="0" applyFont="1" applyFill="1" applyBorder="1" applyAlignment="1" applyProtection="1">
      <alignment horizontal="left" textRotation="90"/>
      <protection locked="0" hidden="1"/>
    </xf>
    <xf numFmtId="164" fontId="4" fillId="5" borderId="0" xfId="0" applyNumberFormat="1" applyFont="1" applyFill="1"/>
    <xf numFmtId="0" fontId="5" fillId="0" borderId="0" xfId="0" applyFont="1"/>
    <xf numFmtId="0" fontId="1" fillId="3" borderId="4" xfId="0" applyFont="1" applyFill="1" applyBorder="1" applyAlignment="1">
      <alignment horizontal="left" vertical="center" textRotation="90"/>
    </xf>
    <xf numFmtId="0" fontId="1" fillId="3" borderId="3" xfId="0" applyFont="1" applyFill="1" applyBorder="1" applyAlignment="1">
      <alignment horizontal="left" vertical="center" textRotation="90"/>
    </xf>
    <xf numFmtId="0" fontId="1" fillId="4" borderId="3" xfId="0" applyFont="1" applyFill="1" applyBorder="1" applyAlignment="1">
      <alignment horizontal="left" vertical="center" textRotation="90"/>
    </xf>
    <xf numFmtId="14" fontId="1" fillId="3" borderId="3" xfId="0" applyNumberFormat="1" applyFont="1" applyFill="1" applyBorder="1" applyAlignment="1" applyProtection="1">
      <alignment horizontal="left" textRotation="90"/>
      <protection locked="0" hidden="1"/>
    </xf>
    <xf numFmtId="14" fontId="1" fillId="4" borderId="3" xfId="0" applyNumberFormat="1" applyFont="1" applyFill="1" applyBorder="1" applyAlignment="1" applyProtection="1">
      <alignment horizontal="left" textRotation="90"/>
      <protection locked="0" hidden="1"/>
    </xf>
    <xf numFmtId="14" fontId="1" fillId="3" borderId="3" xfId="0" applyNumberFormat="1" applyFont="1" applyFill="1" applyBorder="1" applyAlignment="1" applyProtection="1">
      <alignment horizontal="left" vertical="center" textRotation="90"/>
      <protection locked="0" hidden="1"/>
    </xf>
    <xf numFmtId="0" fontId="5" fillId="2" borderId="3" xfId="0" applyFont="1" applyFill="1" applyBorder="1" applyAlignment="1">
      <alignment horizontal="center" vertical="center"/>
    </xf>
    <xf numFmtId="0" fontId="1" fillId="2" borderId="3" xfId="0" applyFont="1" applyFill="1" applyBorder="1" applyAlignment="1">
      <alignment horizontal="center" vertical="center"/>
    </xf>
    <xf numFmtId="0" fontId="1" fillId="3" borderId="3" xfId="0" applyFont="1" applyFill="1" applyBorder="1" applyAlignment="1">
      <alignment horizontal="center" vertical="center" textRotation="255"/>
    </xf>
    <xf numFmtId="1" fontId="1" fillId="3" borderId="6" xfId="0" applyNumberFormat="1" applyFont="1" applyFill="1" applyBorder="1" applyAlignment="1">
      <alignment horizontal="center" vertical="center" textRotation="90"/>
    </xf>
    <xf numFmtId="0" fontId="4" fillId="6" borderId="3" xfId="0" applyFont="1" applyFill="1" applyBorder="1"/>
    <xf numFmtId="1" fontId="1" fillId="3" borderId="3" xfId="0" applyNumberFormat="1" applyFont="1" applyFill="1" applyBorder="1" applyAlignment="1" applyProtection="1">
      <alignment horizontal="left" textRotation="90"/>
      <protection locked="0" hidden="1"/>
    </xf>
    <xf numFmtId="1" fontId="1" fillId="4" borderId="3" xfId="0" applyNumberFormat="1" applyFont="1" applyFill="1" applyBorder="1" applyAlignment="1" applyProtection="1">
      <alignment horizontal="left" textRotation="90"/>
      <protection locked="0" hidden="1"/>
    </xf>
    <xf numFmtId="0" fontId="6" fillId="5" borderId="4" xfId="0" applyFont="1" applyFill="1" applyBorder="1" applyAlignment="1">
      <alignment textRotation="90"/>
    </xf>
    <xf numFmtId="49" fontId="7" fillId="0" borderId="3" xfId="0" applyNumberFormat="1" applyFont="1" applyBorder="1" applyAlignment="1">
      <alignment horizontal="center" textRotation="90" wrapText="1"/>
    </xf>
    <xf numFmtId="165" fontId="8" fillId="0" borderId="3" xfId="0" applyNumberFormat="1" applyFont="1" applyBorder="1" applyAlignment="1">
      <alignment horizontal="center"/>
    </xf>
    <xf numFmtId="0" fontId="5" fillId="0" borderId="3" xfId="0" applyFont="1" applyBorder="1" applyAlignment="1">
      <alignment horizontal="center"/>
    </xf>
    <xf numFmtId="0" fontId="9" fillId="0" borderId="3" xfId="0" applyFont="1" applyBorder="1" applyAlignment="1">
      <alignment horizontal="center"/>
    </xf>
    <xf numFmtId="0" fontId="9" fillId="0" borderId="3" xfId="0" applyFont="1" applyBorder="1"/>
    <xf numFmtId="0" fontId="10" fillId="0" borderId="3" xfId="0" applyFont="1" applyBorder="1" applyAlignment="1">
      <alignment horizontal="center"/>
    </xf>
    <xf numFmtId="1" fontId="10" fillId="0" borderId="3" xfId="0" applyNumberFormat="1" applyFont="1" applyBorder="1" applyAlignment="1">
      <alignment horizontal="center"/>
    </xf>
    <xf numFmtId="0" fontId="11" fillId="2" borderId="3" xfId="0" applyFont="1" applyFill="1" applyBorder="1"/>
    <xf numFmtId="0" fontId="5" fillId="2" borderId="3" xfId="0" applyFont="1" applyFill="1" applyBorder="1" applyAlignment="1">
      <alignment horizontal="center"/>
    </xf>
    <xf numFmtId="0" fontId="4" fillId="0" borderId="0" xfId="0" applyFont="1"/>
    <xf numFmtId="0" fontId="4" fillId="0" borderId="3" xfId="0" applyFont="1" applyBorder="1" applyAlignment="1">
      <alignment horizontal="center"/>
    </xf>
    <xf numFmtId="0" fontId="4" fillId="0" borderId="3" xfId="0" applyFont="1" applyBorder="1"/>
    <xf numFmtId="0" fontId="0" fillId="0" borderId="3" xfId="0" applyBorder="1"/>
    <xf numFmtId="0" fontId="0" fillId="0" borderId="3" xfId="0" applyBorder="1" applyAlignment="1">
      <alignment horizontal="center"/>
    </xf>
    <xf numFmtId="0" fontId="4" fillId="2" borderId="3" xfId="0" applyFont="1" applyFill="1" applyBorder="1" applyAlignment="1">
      <alignment horizontal="center"/>
    </xf>
    <xf numFmtId="0" fontId="0" fillId="2" borderId="3" xfId="0" applyFill="1" applyBorder="1"/>
    <xf numFmtId="0" fontId="4" fillId="2" borderId="3" xfId="0" applyFont="1" applyFill="1" applyBorder="1"/>
    <xf numFmtId="0" fontId="1" fillId="2" borderId="3" xfId="0" applyFont="1" applyFill="1" applyBorder="1" applyAlignment="1">
      <alignment horizontal="center"/>
    </xf>
    <xf numFmtId="0" fontId="5" fillId="0" borderId="7" xfId="0" applyFont="1" applyBorder="1" applyAlignment="1">
      <alignment horizontal="center"/>
    </xf>
    <xf numFmtId="0" fontId="10" fillId="0" borderId="8" xfId="0" applyFont="1" applyBorder="1" applyAlignment="1">
      <alignment horizontal="center"/>
    </xf>
    <xf numFmtId="0" fontId="9" fillId="0" borderId="7" xfId="0" applyFont="1" applyBorder="1"/>
    <xf numFmtId="0" fontId="4" fillId="2" borderId="7" xfId="0" applyFont="1" applyFill="1" applyBorder="1"/>
    <xf numFmtId="166" fontId="0" fillId="0" borderId="3" xfId="0" applyNumberFormat="1" applyBorder="1" applyAlignment="1">
      <alignment horizontal="center"/>
    </xf>
    <xf numFmtId="1" fontId="0" fillId="0" borderId="3" xfId="0" applyNumberFormat="1" applyBorder="1" applyAlignment="1">
      <alignment horizontal="center"/>
    </xf>
    <xf numFmtId="0" fontId="4" fillId="0" borderId="3" xfId="0" applyFont="1" applyBorder="1" applyAlignment="1">
      <alignment vertical="center"/>
    </xf>
    <xf numFmtId="164" fontId="0" fillId="5" borderId="3" xfId="0" applyNumberFormat="1" applyFill="1" applyBorder="1"/>
    <xf numFmtId="0" fontId="5" fillId="2" borderId="7" xfId="0" applyFont="1" applyFill="1" applyBorder="1" applyAlignment="1">
      <alignment horizontal="center"/>
    </xf>
    <xf numFmtId="0" fontId="11" fillId="2" borderId="7" xfId="0" applyFont="1" applyFill="1" applyBorder="1"/>
    <xf numFmtId="0" fontId="5" fillId="2" borderId="0" xfId="0" applyFont="1" applyFill="1" applyAlignment="1">
      <alignment horizontal="center"/>
    </xf>
    <xf numFmtId="0" fontId="4" fillId="2" borderId="0" xfId="0" applyFont="1" applyFill="1" applyAlignment="1">
      <alignment horizontal="center"/>
    </xf>
    <xf numFmtId="0" fontId="4" fillId="2" borderId="0" xfId="0" applyFont="1" applyFill="1"/>
    <xf numFmtId="0" fontId="0" fillId="0" borderId="0" xfId="0" applyAlignment="1">
      <alignment horizontal="center"/>
    </xf>
    <xf numFmtId="166" fontId="0" fillId="0" borderId="0" xfId="0" applyNumberFormat="1" applyAlignment="1">
      <alignment horizontal="center"/>
    </xf>
    <xf numFmtId="1" fontId="0" fillId="0" borderId="0" xfId="0" applyNumberFormat="1" applyAlignment="1">
      <alignment horizontal="center"/>
    </xf>
    <xf numFmtId="0" fontId="0" fillId="2" borderId="0" xfId="0" applyFill="1"/>
    <xf numFmtId="0" fontId="4" fillId="0" borderId="0" xfId="0" applyFont="1" applyAlignment="1">
      <alignment vertical="center"/>
    </xf>
    <xf numFmtId="164" fontId="0" fillId="5" borderId="0" xfId="0" applyNumberFormat="1" applyFill="1"/>
    <xf numFmtId="0" fontId="0" fillId="7" borderId="0" xfId="0" applyFill="1"/>
    <xf numFmtId="0" fontId="14" fillId="0" borderId="0" xfId="0" applyFont="1"/>
    <xf numFmtId="1" fontId="15" fillId="2" borderId="3" xfId="0" applyNumberFormat="1" applyFont="1" applyFill="1" applyBorder="1" applyAlignment="1">
      <alignment horizontal="center"/>
    </xf>
    <xf numFmtId="0" fontId="13" fillId="0" borderId="3" xfId="0" applyFont="1" applyBorder="1" applyAlignment="1">
      <alignment horizontal="center"/>
    </xf>
    <xf numFmtId="2" fontId="0" fillId="0" borderId="3" xfId="0" applyNumberFormat="1" applyBorder="1"/>
    <xf numFmtId="1" fontId="13" fillId="0" borderId="3" xfId="0" applyNumberFormat="1" applyFont="1" applyBorder="1" applyAlignment="1">
      <alignment horizontal="center"/>
    </xf>
    <xf numFmtId="1" fontId="16" fillId="0" borderId="0" xfId="0" applyNumberFormat="1" applyFont="1" applyAlignment="1">
      <alignment horizontal="center"/>
    </xf>
    <xf numFmtId="2" fontId="0" fillId="0" borderId="0" xfId="0" applyNumberFormat="1"/>
    <xf numFmtId="0" fontId="16" fillId="0" borderId="0" xfId="0" applyFont="1" applyAlignment="1">
      <alignment horizontal="center"/>
    </xf>
    <xf numFmtId="0" fontId="17" fillId="8" borderId="10" xfId="0" applyFont="1" applyFill="1" applyBorder="1"/>
    <xf numFmtId="0" fontId="17" fillId="8" borderId="10" xfId="0" applyFont="1" applyFill="1" applyBorder="1" applyAlignment="1" applyProtection="1">
      <alignment horizontal="left"/>
      <protection locked="0" hidden="1"/>
    </xf>
    <xf numFmtId="1" fontId="17" fillId="10" borderId="10" xfId="0" applyNumberFormat="1" applyFont="1" applyFill="1" applyBorder="1" applyAlignment="1">
      <alignment horizontal="right"/>
    </xf>
    <xf numFmtId="164" fontId="7" fillId="0" borderId="10" xfId="0" applyNumberFormat="1" applyFont="1" applyBorder="1"/>
    <xf numFmtId="0" fontId="17" fillId="9" borderId="11" xfId="0" applyFont="1" applyFill="1" applyBorder="1"/>
    <xf numFmtId="0" fontId="12" fillId="8" borderId="10" xfId="0" applyFont="1" applyFill="1" applyBorder="1"/>
    <xf numFmtId="0" fontId="19" fillId="0" borderId="3" xfId="0" applyFont="1" applyBorder="1"/>
    <xf numFmtId="0" fontId="20" fillId="0" borderId="3" xfId="0" applyFont="1" applyBorder="1"/>
    <xf numFmtId="0" fontId="21" fillId="0" borderId="3" xfId="0" applyFont="1" applyBorder="1" applyAlignment="1">
      <alignment horizontal="center"/>
    </xf>
    <xf numFmtId="0" fontId="22" fillId="0" borderId="3" xfId="0" applyFont="1" applyBorder="1"/>
    <xf numFmtId="0" fontId="23" fillId="0" borderId="3" xfId="0" applyFont="1" applyBorder="1" applyAlignment="1">
      <alignment horizontal="center"/>
    </xf>
    <xf numFmtId="0" fontId="25" fillId="0" borderId="0" xfId="0" applyFont="1"/>
    <xf numFmtId="0" fontId="25" fillId="0" borderId="3" xfId="0" applyFont="1" applyBorder="1" applyAlignment="1">
      <alignment horizontal="center" vertical="center" textRotation="90" wrapText="1"/>
    </xf>
    <xf numFmtId="1" fontId="25" fillId="0" borderId="10" xfId="0" applyNumberFormat="1" applyFont="1" applyBorder="1"/>
    <xf numFmtId="0" fontId="26" fillId="0" borderId="3" xfId="0" applyFont="1" applyBorder="1"/>
    <xf numFmtId="0" fontId="26" fillId="0" borderId="0" xfId="0" applyFont="1"/>
    <xf numFmtId="0" fontId="27" fillId="0" borderId="0" xfId="0" applyFont="1"/>
    <xf numFmtId="2" fontId="27" fillId="0" borderId="10" xfId="0" applyNumberFormat="1" applyFont="1" applyBorder="1" applyAlignment="1">
      <alignment horizontal="center"/>
    </xf>
    <xf numFmtId="0" fontId="30" fillId="0" borderId="3" xfId="0" applyFont="1" applyBorder="1"/>
    <xf numFmtId="0" fontId="30" fillId="0" borderId="0" xfId="0" applyFont="1"/>
    <xf numFmtId="0" fontId="31" fillId="0" borderId="4" xfId="0" applyFont="1" applyBorder="1" applyAlignment="1">
      <alignment horizontal="center" vertical="center" textRotation="90" wrapText="1"/>
    </xf>
    <xf numFmtId="0" fontId="31" fillId="0" borderId="0" xfId="0" applyFont="1" applyAlignment="1">
      <alignment horizontal="center"/>
    </xf>
    <xf numFmtId="1" fontId="31" fillId="0" borderId="10" xfId="0" applyNumberFormat="1" applyFont="1" applyBorder="1" applyAlignment="1">
      <alignment horizontal="center"/>
    </xf>
    <xf numFmtId="1" fontId="31" fillId="0" borderId="3" xfId="0" applyNumberFormat="1" applyFont="1" applyBorder="1" applyAlignment="1">
      <alignment horizontal="center"/>
    </xf>
    <xf numFmtId="0" fontId="32" fillId="0" borderId="3" xfId="0" applyFont="1" applyBorder="1" applyAlignment="1">
      <alignment horizontal="center"/>
    </xf>
    <xf numFmtId="0" fontId="32" fillId="0" borderId="0" xfId="0" applyFont="1" applyAlignment="1">
      <alignment horizontal="center"/>
    </xf>
    <xf numFmtId="165" fontId="8" fillId="0" borderId="10" xfId="0" applyNumberFormat="1" applyFont="1" applyBorder="1" applyAlignment="1">
      <alignment horizontal="center"/>
    </xf>
    <xf numFmtId="0" fontId="17" fillId="8" borderId="3" xfId="0" applyFont="1" applyFill="1" applyBorder="1" applyAlignment="1">
      <alignment horizontal="center"/>
    </xf>
    <xf numFmtId="0" fontId="5" fillId="0" borderId="10" xfId="0" applyFont="1" applyBorder="1" applyAlignment="1">
      <alignment horizontal="center"/>
    </xf>
    <xf numFmtId="0" fontId="17" fillId="8" borderId="3" xfId="0" applyFont="1" applyFill="1" applyBorder="1"/>
    <xf numFmtId="0" fontId="9" fillId="0" borderId="10" xfId="0" applyFont="1" applyBorder="1"/>
    <xf numFmtId="0" fontId="19" fillId="0" borderId="6" xfId="0" applyFont="1" applyBorder="1"/>
    <xf numFmtId="0" fontId="18" fillId="8" borderId="3" xfId="0" applyFont="1" applyFill="1" applyBorder="1" applyAlignment="1">
      <alignment horizontal="center"/>
    </xf>
    <xf numFmtId="0" fontId="10" fillId="0" borderId="10" xfId="0" applyFont="1" applyBorder="1" applyAlignment="1">
      <alignment horizontal="center"/>
    </xf>
    <xf numFmtId="0" fontId="0" fillId="2" borderId="11" xfId="0" applyFill="1" applyBorder="1"/>
    <xf numFmtId="0" fontId="17" fillId="9" borderId="3" xfId="0" applyFont="1" applyFill="1" applyBorder="1"/>
    <xf numFmtId="0" fontId="4" fillId="2" borderId="10" xfId="0" applyFont="1" applyFill="1" applyBorder="1"/>
    <xf numFmtId="0" fontId="0" fillId="2" borderId="10" xfId="0" applyFill="1" applyBorder="1"/>
    <xf numFmtId="0" fontId="17" fillId="8" borderId="3" xfId="0" applyFont="1" applyFill="1" applyBorder="1" applyAlignment="1" applyProtection="1">
      <alignment horizontal="left"/>
      <protection locked="0" hidden="1"/>
    </xf>
    <xf numFmtId="0" fontId="32" fillId="2" borderId="10" xfId="0" applyFont="1" applyFill="1" applyBorder="1" applyAlignment="1">
      <alignment horizontal="center"/>
    </xf>
    <xf numFmtId="1" fontId="25" fillId="0" borderId="3" xfId="0" applyNumberFormat="1" applyFont="1" applyBorder="1"/>
    <xf numFmtId="2" fontId="27" fillId="0" borderId="3" xfId="0" applyNumberFormat="1" applyFont="1" applyBorder="1" applyAlignment="1">
      <alignment horizontal="center"/>
    </xf>
    <xf numFmtId="165" fontId="8" fillId="2" borderId="3" xfId="0" applyNumberFormat="1" applyFont="1" applyFill="1" applyBorder="1" applyAlignment="1">
      <alignment horizontal="center" vertical="center" textRotation="255" wrapText="1"/>
    </xf>
    <xf numFmtId="165" fontId="8" fillId="2" borderId="3" xfId="0" applyNumberFormat="1" applyFont="1" applyFill="1" applyBorder="1" applyAlignment="1">
      <alignment horizontal="center"/>
    </xf>
    <xf numFmtId="165" fontId="8" fillId="2" borderId="9" xfId="0" applyNumberFormat="1" applyFont="1" applyFill="1" applyBorder="1" applyAlignment="1">
      <alignment horizontal="center"/>
    </xf>
    <xf numFmtId="165" fontId="8" fillId="2" borderId="0" xfId="0" applyNumberFormat="1" applyFont="1" applyFill="1" applyAlignment="1">
      <alignment horizontal="center"/>
    </xf>
    <xf numFmtId="0" fontId="36" fillId="0" borderId="0" xfId="0" applyFont="1"/>
    <xf numFmtId="0" fontId="36" fillId="0" borderId="3" xfId="0" applyFont="1" applyBorder="1" applyAlignment="1">
      <alignment horizontal="center" vertical="center" textRotation="90" wrapText="1"/>
    </xf>
    <xf numFmtId="1" fontId="36" fillId="0" borderId="10" xfId="0" applyNumberFormat="1" applyFont="1" applyBorder="1"/>
    <xf numFmtId="0" fontId="37" fillId="2" borderId="10" xfId="0" applyFont="1" applyFill="1" applyBorder="1"/>
    <xf numFmtId="1" fontId="36" fillId="0" borderId="3" xfId="0" applyNumberFormat="1" applyFont="1" applyBorder="1"/>
    <xf numFmtId="0" fontId="37" fillId="0" borderId="3" xfId="0" applyFont="1" applyBorder="1"/>
    <xf numFmtId="0" fontId="37" fillId="0" borderId="0" xfId="0" applyFont="1"/>
    <xf numFmtId="0" fontId="28" fillId="0" borderId="3" xfId="0" applyFont="1" applyBorder="1" applyAlignment="1">
      <alignment horizontal="center" vertical="center" textRotation="90" wrapText="1"/>
    </xf>
    <xf numFmtId="0" fontId="38" fillId="0" borderId="0" xfId="0" applyFont="1"/>
    <xf numFmtId="164" fontId="38" fillId="2" borderId="0" xfId="0" applyNumberFormat="1" applyFont="1" applyFill="1" applyBorder="1" applyAlignment="1">
      <alignment horizontal="center"/>
    </xf>
    <xf numFmtId="164" fontId="38" fillId="0" borderId="0" xfId="0" applyNumberFormat="1" applyFont="1" applyBorder="1" applyAlignment="1">
      <alignment horizontal="center"/>
    </xf>
    <xf numFmtId="0" fontId="41" fillId="12" borderId="3" xfId="0" applyFont="1" applyFill="1" applyBorder="1"/>
    <xf numFmtId="2" fontId="40" fillId="2" borderId="3" xfId="0" applyNumberFormat="1" applyFont="1" applyFill="1" applyBorder="1" applyAlignment="1">
      <alignment horizontal="center" vertical="center"/>
    </xf>
    <xf numFmtId="2" fontId="40" fillId="0" borderId="3" xfId="0" applyNumberFormat="1" applyFont="1" applyBorder="1" applyAlignment="1">
      <alignment horizontal="center" vertical="center"/>
    </xf>
    <xf numFmtId="1" fontId="13" fillId="2" borderId="0" xfId="0" applyNumberFormat="1" applyFont="1" applyFill="1" applyBorder="1" applyAlignment="1">
      <alignment horizontal="center" vertical="center"/>
    </xf>
    <xf numFmtId="1" fontId="13" fillId="0" borderId="0" xfId="0" applyNumberFormat="1" applyFont="1" applyBorder="1" applyAlignment="1">
      <alignment horizontal="center" vertical="center"/>
    </xf>
    <xf numFmtId="0" fontId="40" fillId="12" borderId="3" xfId="0" applyFont="1" applyFill="1" applyBorder="1" applyAlignment="1">
      <alignment horizontal="center" vertical="center"/>
    </xf>
    <xf numFmtId="0" fontId="42" fillId="0" borderId="0" xfId="0" applyFont="1" applyAlignment="1">
      <alignment horizontal="center" vertical="center"/>
    </xf>
    <xf numFmtId="0" fontId="14" fillId="0" borderId="0" xfId="0" applyFont="1" applyBorder="1"/>
    <xf numFmtId="0" fontId="40" fillId="11" borderId="0" xfId="0" applyFont="1" applyFill="1" applyBorder="1" applyAlignment="1">
      <alignment vertical="center"/>
    </xf>
    <xf numFmtId="0" fontId="28" fillId="0" borderId="0" xfId="0" applyFont="1"/>
    <xf numFmtId="0" fontId="28" fillId="0" borderId="10" xfId="0" applyFont="1" applyBorder="1"/>
    <xf numFmtId="0" fontId="28" fillId="0" borderId="3" xfId="0" applyFont="1" applyBorder="1"/>
    <xf numFmtId="1" fontId="28" fillId="0" borderId="3" xfId="0" applyNumberFormat="1" applyFont="1" applyBorder="1"/>
    <xf numFmtId="0" fontId="28" fillId="2" borderId="3" xfId="0" applyFont="1" applyFill="1" applyBorder="1"/>
    <xf numFmtId="0" fontId="43" fillId="0" borderId="3" xfId="0" applyFont="1" applyBorder="1"/>
    <xf numFmtId="1" fontId="43" fillId="0" borderId="3" xfId="0" applyNumberFormat="1" applyFont="1" applyBorder="1"/>
    <xf numFmtId="0" fontId="43" fillId="2" borderId="3" xfId="0" applyFont="1" applyFill="1" applyBorder="1"/>
    <xf numFmtId="0" fontId="28" fillId="0" borderId="8" xfId="0" applyFont="1" applyBorder="1"/>
    <xf numFmtId="0" fontId="43" fillId="0" borderId="0" xfId="0" applyFont="1"/>
    <xf numFmtId="0" fontId="24" fillId="0" borderId="0" xfId="0" applyFont="1" applyAlignment="1">
      <alignment horizontal="center"/>
    </xf>
    <xf numFmtId="0" fontId="44" fillId="0" borderId="0" xfId="0" applyFont="1" applyAlignment="1">
      <alignment horizontal="center"/>
    </xf>
    <xf numFmtId="0" fontId="45" fillId="0" borderId="10" xfId="0" applyFont="1" applyBorder="1" applyAlignment="1">
      <alignment horizontal="center"/>
    </xf>
    <xf numFmtId="0" fontId="45" fillId="13" borderId="10" xfId="0" applyFont="1" applyFill="1" applyBorder="1" applyAlignment="1">
      <alignment horizontal="center"/>
    </xf>
    <xf numFmtId="0" fontId="46" fillId="13" borderId="10" xfId="0" applyFont="1" applyFill="1" applyBorder="1"/>
    <xf numFmtId="0" fontId="47" fillId="0" borderId="10" xfId="0" applyFont="1" applyBorder="1" applyAlignment="1">
      <alignment horizontal="center"/>
    </xf>
    <xf numFmtId="0" fontId="46" fillId="0" borderId="10" xfId="0" applyFont="1" applyBorder="1" applyAlignment="1">
      <alignment horizontal="center"/>
    </xf>
    <xf numFmtId="0" fontId="46" fillId="8" borderId="10" xfId="0" applyFont="1" applyFill="1" applyBorder="1" applyAlignment="1">
      <alignment horizontal="center"/>
    </xf>
    <xf numFmtId="0" fontId="47" fillId="0" borderId="3" xfId="0" applyFont="1" applyBorder="1" applyAlignment="1">
      <alignment horizontal="center"/>
    </xf>
    <xf numFmtId="0" fontId="48" fillId="0" borderId="3" xfId="0" applyFont="1" applyBorder="1" applyAlignment="1">
      <alignment horizontal="center"/>
    </xf>
    <xf numFmtId="0" fontId="47" fillId="0" borderId="0" xfId="0" applyFont="1" applyAlignment="1">
      <alignment horizontal="center"/>
    </xf>
    <xf numFmtId="0" fontId="48" fillId="0" borderId="0" xfId="0" applyFont="1" applyAlignment="1">
      <alignment horizontal="center"/>
    </xf>
    <xf numFmtId="1" fontId="25" fillId="0" borderId="0" xfId="0" applyNumberFormat="1" applyFont="1"/>
    <xf numFmtId="2" fontId="40" fillId="2" borderId="10" xfId="0" applyNumberFormat="1" applyFont="1" applyFill="1" applyBorder="1" applyAlignment="1">
      <alignment horizontal="center" vertical="center"/>
    </xf>
    <xf numFmtId="0" fontId="49" fillId="0" borderId="0" xfId="0" applyFont="1" applyAlignment="1">
      <alignment vertical="center"/>
    </xf>
    <xf numFmtId="0" fontId="50" fillId="11" borderId="0" xfId="0" applyFont="1" applyFill="1" applyBorder="1" applyAlignment="1">
      <alignment vertical="center"/>
    </xf>
    <xf numFmtId="49" fontId="24" fillId="0" borderId="6" xfId="0" applyNumberFormat="1" applyFont="1" applyBorder="1" applyAlignment="1">
      <alignment horizontal="center" textRotation="90"/>
    </xf>
    <xf numFmtId="49" fontId="24" fillId="0" borderId="6" xfId="0" applyNumberFormat="1" applyFont="1" applyBorder="1" applyAlignment="1">
      <alignment horizontal="center" textRotation="90" wrapText="1"/>
    </xf>
    <xf numFmtId="1" fontId="36" fillId="0" borderId="0" xfId="0" applyNumberFormat="1" applyFont="1" applyAlignment="1"/>
    <xf numFmtId="167" fontId="35" fillId="8" borderId="3" xfId="0" applyNumberFormat="1" applyFont="1" applyFill="1" applyBorder="1" applyAlignment="1">
      <alignment horizontal="center"/>
    </xf>
    <xf numFmtId="1" fontId="28" fillId="0" borderId="10" xfId="0" applyNumberFormat="1" applyFont="1" applyBorder="1"/>
    <xf numFmtId="0" fontId="43" fillId="0" borderId="10" xfId="0" applyFont="1" applyBorder="1"/>
    <xf numFmtId="0" fontId="51" fillId="12" borderId="3" xfId="0" applyFont="1" applyFill="1" applyBorder="1" applyAlignment="1">
      <alignment horizontal="center" vertical="center"/>
    </xf>
    <xf numFmtId="1" fontId="40" fillId="2" borderId="3" xfId="0" applyNumberFormat="1" applyFont="1" applyFill="1" applyBorder="1" applyAlignment="1">
      <alignment horizontal="center" vertical="center"/>
    </xf>
    <xf numFmtId="1" fontId="51" fillId="15" borderId="3" xfId="0" applyNumberFormat="1" applyFont="1" applyFill="1" applyBorder="1" applyAlignment="1">
      <alignment horizontal="center" vertical="center"/>
    </xf>
    <xf numFmtId="164" fontId="39" fillId="2" borderId="0" xfId="0" applyNumberFormat="1" applyFont="1" applyFill="1" applyBorder="1" applyAlignment="1">
      <alignment horizontal="center"/>
    </xf>
    <xf numFmtId="0" fontId="9" fillId="0" borderId="0" xfId="0" applyFont="1"/>
    <xf numFmtId="164" fontId="41" fillId="16" borderId="3" xfId="0" applyNumberFormat="1" applyFont="1" applyFill="1" applyBorder="1" applyAlignment="1">
      <alignment horizontal="center"/>
    </xf>
    <xf numFmtId="164" fontId="41" fillId="15" borderId="3" xfId="0" applyNumberFormat="1" applyFont="1" applyFill="1" applyBorder="1" applyAlignment="1">
      <alignment horizontal="center"/>
    </xf>
    <xf numFmtId="164" fontId="41" fillId="16" borderId="8" xfId="0" applyNumberFormat="1" applyFont="1" applyFill="1" applyBorder="1" applyAlignment="1">
      <alignment horizontal="center"/>
    </xf>
    <xf numFmtId="164" fontId="41" fillId="16" borderId="10" xfId="0" applyNumberFormat="1" applyFont="1" applyFill="1" applyBorder="1" applyAlignment="1">
      <alignment horizontal="center"/>
    </xf>
    <xf numFmtId="165" fontId="0" fillId="2" borderId="11" xfId="0" applyNumberFormat="1" applyFill="1" applyBorder="1"/>
    <xf numFmtId="165" fontId="4" fillId="2" borderId="10" xfId="0" applyNumberFormat="1" applyFont="1" applyFill="1" applyBorder="1"/>
    <xf numFmtId="1" fontId="4" fillId="2" borderId="10" xfId="0" applyNumberFormat="1" applyFont="1" applyFill="1" applyBorder="1"/>
    <xf numFmtId="0" fontId="4" fillId="0" borderId="10" xfId="0" applyFont="1" applyBorder="1"/>
    <xf numFmtId="165" fontId="4" fillId="0" borderId="10" xfId="0" applyNumberFormat="1" applyFont="1" applyBorder="1"/>
    <xf numFmtId="0" fontId="4" fillId="2" borderId="10" xfId="0" applyFont="1" applyFill="1" applyBorder="1" applyAlignment="1">
      <alignment vertical="center"/>
    </xf>
    <xf numFmtId="165" fontId="4" fillId="2" borderId="10" xfId="0" applyNumberFormat="1" applyFont="1" applyFill="1" applyBorder="1" applyAlignment="1">
      <alignment vertical="center"/>
    </xf>
    <xf numFmtId="165" fontId="0" fillId="2" borderId="10" xfId="0" applyNumberFormat="1" applyFill="1" applyBorder="1"/>
    <xf numFmtId="1" fontId="0" fillId="2" borderId="10" xfId="0" applyNumberFormat="1" applyFill="1" applyBorder="1"/>
    <xf numFmtId="1" fontId="33" fillId="2" borderId="10" xfId="0" applyNumberFormat="1" applyFont="1" applyFill="1" applyBorder="1" applyAlignment="1">
      <alignment horizontal="center"/>
    </xf>
    <xf numFmtId="0" fontId="26" fillId="2" borderId="10" xfId="0" applyFont="1" applyFill="1" applyBorder="1"/>
    <xf numFmtId="1" fontId="37" fillId="2" borderId="10" xfId="0" applyNumberFormat="1" applyFont="1" applyFill="1" applyBorder="1"/>
    <xf numFmtId="0" fontId="43" fillId="2" borderId="10" xfId="0" applyFont="1" applyFill="1" applyBorder="1"/>
    <xf numFmtId="0" fontId="47" fillId="2" borderId="10" xfId="0" applyFont="1" applyFill="1" applyBorder="1" applyAlignment="1">
      <alignment horizontal="center"/>
    </xf>
    <xf numFmtId="0" fontId="45" fillId="0" borderId="3" xfId="0" applyFont="1" applyBorder="1" applyAlignment="1">
      <alignment horizontal="center"/>
    </xf>
    <xf numFmtId="0" fontId="48" fillId="2" borderId="10" xfId="0" applyFont="1" applyFill="1" applyBorder="1" applyAlignment="1">
      <alignment horizontal="center"/>
    </xf>
    <xf numFmtId="164" fontId="29" fillId="2" borderId="10" xfId="0" applyNumberFormat="1" applyFont="1" applyFill="1" applyBorder="1" applyAlignment="1">
      <alignment horizontal="center"/>
    </xf>
    <xf numFmtId="0" fontId="0" fillId="0" borderId="10" xfId="0" applyBorder="1"/>
    <xf numFmtId="164" fontId="7" fillId="0" borderId="3" xfId="0" applyNumberFormat="1" applyFont="1" applyBorder="1"/>
    <xf numFmtId="2" fontId="40" fillId="2" borderId="8" xfId="0" applyNumberFormat="1" applyFont="1" applyFill="1" applyBorder="1" applyAlignment="1">
      <alignment horizontal="center" vertical="center"/>
    </xf>
    <xf numFmtId="1" fontId="11" fillId="2" borderId="10" xfId="0" applyNumberFormat="1" applyFont="1" applyFill="1" applyBorder="1"/>
    <xf numFmtId="0" fontId="4" fillId="2" borderId="0" xfId="0" applyFont="1" applyFill="1" applyBorder="1"/>
    <xf numFmtId="0" fontId="4" fillId="2" borderId="11" xfId="0" applyFont="1" applyFill="1" applyBorder="1"/>
    <xf numFmtId="165" fontId="43" fillId="0" borderId="10" xfId="0" applyNumberFormat="1" applyFont="1" applyBorder="1"/>
    <xf numFmtId="0" fontId="45" fillId="14" borderId="10" xfId="0" applyFont="1" applyFill="1" applyBorder="1" applyAlignment="1">
      <alignment horizontal="center"/>
    </xf>
    <xf numFmtId="0" fontId="52" fillId="0" borderId="3" xfId="0" applyFont="1" applyBorder="1"/>
    <xf numFmtId="0" fontId="53" fillId="8" borderId="10" xfId="0" applyFont="1" applyFill="1" applyBorder="1"/>
    <xf numFmtId="0" fontId="1" fillId="2" borderId="1" xfId="0" applyFont="1" applyFill="1" applyBorder="1" applyAlignment="1">
      <alignment horizontal="center" vertical="center" wrapText="1"/>
    </xf>
    <xf numFmtId="165" fontId="3" fillId="2" borderId="2" xfId="0" applyNumberFormat="1" applyFont="1" applyFill="1" applyBorder="1" applyAlignment="1">
      <alignment horizontal="left" vertical="top"/>
    </xf>
    <xf numFmtId="165" fontId="1" fillId="2" borderId="5" xfId="0" applyNumberFormat="1" applyFont="1" applyFill="1" applyBorder="1" applyAlignment="1">
      <alignment horizontal="center" vertical="center" wrapText="1"/>
    </xf>
    <xf numFmtId="0" fontId="24" fillId="0" borderId="10" xfId="0" applyFont="1" applyBorder="1" applyAlignment="1">
      <alignment horizontal="center"/>
    </xf>
  </cellXfs>
  <cellStyles count="2">
    <cellStyle name="Normal" xfId="0" builtinId="0" customBuiltin="1"/>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97"/>
  <sheetViews>
    <sheetView tabSelected="1" workbookViewId="0">
      <selection activeCell="BE1" sqref="BE1"/>
    </sheetView>
  </sheetViews>
  <sheetFormatPr baseColWidth="10" defaultRowHeight="15.75" x14ac:dyDescent="0.25"/>
  <cols>
    <col min="1" max="1" width="8.42578125" style="116" bestFit="1" customWidth="1"/>
    <col min="2" max="2" width="27.28515625" style="53" bestFit="1" customWidth="1"/>
    <col min="3" max="3" width="5.140625" style="54" bestFit="1" customWidth="1"/>
    <col min="4" max="4" width="15" style="55" customWidth="1"/>
    <col min="5" max="5" width="17" style="55" bestFit="1" customWidth="1"/>
    <col min="6" max="6" width="3.140625" style="56" bestFit="1" customWidth="1"/>
    <col min="7" max="7" width="4.42578125" style="57" bestFit="1" customWidth="1"/>
    <col min="8" max="8" width="4.42578125" style="58" bestFit="1" customWidth="1"/>
    <col min="9" max="9" width="0.140625" customWidth="1"/>
    <col min="10" max="10" width="3.28515625" style="34" customWidth="1"/>
    <col min="11" max="11" width="3.28515625" customWidth="1"/>
    <col min="12" max="13" width="3.28515625" style="59" customWidth="1"/>
    <col min="14" max="15" width="3.28515625" hidden="1" customWidth="1"/>
    <col min="16" max="16" width="3.28515625" style="59" hidden="1" customWidth="1"/>
    <col min="17" max="21" width="3.28515625" hidden="1" customWidth="1"/>
    <col min="22" max="22" width="3.28515625" style="62" hidden="1" customWidth="1"/>
    <col min="23" max="23" width="3.28515625" style="59" hidden="1" customWidth="1"/>
    <col min="24" max="25" width="3.28515625" style="55" hidden="1" customWidth="1"/>
    <col min="26" max="27" width="3.28515625" hidden="1" customWidth="1"/>
    <col min="28" max="28" width="3.28515625" style="60" hidden="1" customWidth="1"/>
    <col min="29" max="29" width="3.5703125" style="60" hidden="1" customWidth="1"/>
    <col min="30" max="31" width="3.28515625" hidden="1" customWidth="1"/>
    <col min="32" max="32" width="3.28515625" style="59" hidden="1" customWidth="1"/>
    <col min="33" max="33" width="3.140625" hidden="1" customWidth="1"/>
    <col min="34" max="46" width="3.28515625" hidden="1" customWidth="1"/>
    <col min="47" max="47" width="3.140625" hidden="1" customWidth="1"/>
    <col min="48" max="48" width="3" hidden="1" customWidth="1"/>
    <col min="49" max="52" width="3.28515625" hidden="1" customWidth="1"/>
    <col min="53" max="53" width="3.140625" hidden="1" customWidth="1"/>
    <col min="54" max="54" width="3" hidden="1" customWidth="1"/>
    <col min="55" max="55" width="3.140625" hidden="1" customWidth="1"/>
    <col min="56" max="56" width="4.28515625" style="61" customWidth="1"/>
    <col min="57" max="57" width="21" style="96" hidden="1" customWidth="1"/>
    <col min="58" max="58" width="11.42578125" style="86" hidden="1" customWidth="1"/>
    <col min="59" max="59" width="11.42578125" style="123" hidden="1" customWidth="1"/>
    <col min="60" max="60" width="19" style="146" hidden="1" customWidth="1"/>
    <col min="61" max="61" width="5.7109375" style="157" hidden="1" customWidth="1"/>
    <col min="62" max="62" width="12.42578125" style="157" hidden="1" customWidth="1"/>
    <col min="63" max="63" width="9.5703125" style="158" hidden="1" customWidth="1"/>
    <col min="64" max="64" width="11.42578125" style="90" hidden="1" customWidth="1"/>
    <col min="65" max="65" width="11.42578125" hidden="1" customWidth="1"/>
    <col min="66" max="67" width="11.42578125" customWidth="1"/>
  </cols>
  <sheetData>
    <row r="1" spans="1:66" ht="119.25" customHeight="1" x14ac:dyDescent="0.25">
      <c r="A1" s="205" t="s">
        <v>396</v>
      </c>
      <c r="B1" s="205"/>
      <c r="C1" s="205"/>
      <c r="D1" s="205"/>
      <c r="E1" s="205"/>
      <c r="F1" s="205"/>
      <c r="G1" s="205"/>
      <c r="H1" s="205"/>
      <c r="I1" s="1"/>
      <c r="J1" s="2" t="s">
        <v>0</v>
      </c>
      <c r="K1" s="2" t="s">
        <v>0</v>
      </c>
      <c r="L1" s="3" t="s">
        <v>1</v>
      </c>
      <c r="M1" s="3" t="s">
        <v>1</v>
      </c>
      <c r="N1" s="3" t="s">
        <v>2</v>
      </c>
      <c r="O1" s="3" t="s">
        <v>2</v>
      </c>
      <c r="P1" s="3" t="s">
        <v>3</v>
      </c>
      <c r="Q1" s="3" t="s">
        <v>3</v>
      </c>
      <c r="R1" s="3" t="s">
        <v>4</v>
      </c>
      <c r="S1" s="3" t="s">
        <v>4</v>
      </c>
      <c r="T1" s="2" t="s">
        <v>5</v>
      </c>
      <c r="U1" s="2" t="s">
        <v>5</v>
      </c>
      <c r="V1" s="4" t="s">
        <v>6</v>
      </c>
      <c r="W1" s="4" t="s">
        <v>6</v>
      </c>
      <c r="X1" s="2" t="s">
        <v>7</v>
      </c>
      <c r="Y1" s="2" t="s">
        <v>7</v>
      </c>
      <c r="Z1" s="2" t="s">
        <v>8</v>
      </c>
      <c r="AA1" s="2" t="s">
        <v>8</v>
      </c>
      <c r="AB1" s="5" t="s">
        <v>9</v>
      </c>
      <c r="AC1" s="6" t="s">
        <v>9</v>
      </c>
      <c r="AD1" s="6" t="s">
        <v>10</v>
      </c>
      <c r="AE1" s="6" t="s">
        <v>10</v>
      </c>
      <c r="AF1" s="2" t="s">
        <v>11</v>
      </c>
      <c r="AG1" s="2" t="s">
        <v>11</v>
      </c>
      <c r="AH1" s="7" t="s">
        <v>12</v>
      </c>
      <c r="AI1" s="7" t="s">
        <v>12</v>
      </c>
      <c r="AJ1" s="3" t="s">
        <v>13</v>
      </c>
      <c r="AK1" s="3" t="s">
        <v>13</v>
      </c>
      <c r="AL1" s="2" t="s">
        <v>14</v>
      </c>
      <c r="AM1" s="2" t="s">
        <v>14</v>
      </c>
      <c r="AN1" s="2" t="s">
        <v>15</v>
      </c>
      <c r="AO1" s="2" t="s">
        <v>15</v>
      </c>
      <c r="AP1" s="2" t="s">
        <v>16</v>
      </c>
      <c r="AQ1" s="2" t="s">
        <v>16</v>
      </c>
      <c r="AR1" s="2" t="s">
        <v>17</v>
      </c>
      <c r="AS1" s="2" t="s">
        <v>17</v>
      </c>
      <c r="AT1" s="8" t="s">
        <v>18</v>
      </c>
      <c r="AU1" s="8" t="s">
        <v>18</v>
      </c>
      <c r="AV1" s="3" t="s">
        <v>19</v>
      </c>
      <c r="AW1" s="3" t="s">
        <v>19</v>
      </c>
      <c r="AX1" s="3" t="s">
        <v>20</v>
      </c>
      <c r="AY1" s="3" t="s">
        <v>20</v>
      </c>
      <c r="AZ1" s="7"/>
      <c r="BA1" s="7"/>
      <c r="BB1" s="8"/>
      <c r="BC1" s="3"/>
      <c r="BD1" s="9"/>
      <c r="BE1" s="92"/>
      <c r="BF1" s="82"/>
      <c r="BG1" s="117"/>
      <c r="BH1" s="137"/>
      <c r="BI1" s="147"/>
      <c r="BJ1" s="147"/>
      <c r="BK1" s="148"/>
      <c r="BL1" s="87"/>
      <c r="BM1" s="10"/>
      <c r="BN1" s="10"/>
    </row>
    <row r="2" spans="1:66" ht="36.75" customHeight="1" x14ac:dyDescent="0.25">
      <c r="A2" s="206" t="s">
        <v>413</v>
      </c>
      <c r="B2" s="206"/>
      <c r="C2" s="206"/>
      <c r="D2" s="206"/>
      <c r="E2" s="206"/>
      <c r="F2" s="206"/>
      <c r="G2" s="206"/>
      <c r="H2" s="206"/>
      <c r="I2" s="206"/>
      <c r="J2" s="11" t="s">
        <v>21</v>
      </c>
      <c r="K2" s="12" t="s">
        <v>22</v>
      </c>
      <c r="L2" s="12" t="s">
        <v>21</v>
      </c>
      <c r="M2" s="12" t="s">
        <v>22</v>
      </c>
      <c r="N2" s="12" t="s">
        <v>21</v>
      </c>
      <c r="O2" s="13" t="s">
        <v>22</v>
      </c>
      <c r="P2" s="12" t="s">
        <v>21</v>
      </c>
      <c r="Q2" s="12" t="s">
        <v>22</v>
      </c>
      <c r="R2" s="13" t="s">
        <v>21</v>
      </c>
      <c r="S2" s="13" t="s">
        <v>22</v>
      </c>
      <c r="T2" s="13" t="s">
        <v>21</v>
      </c>
      <c r="U2" s="13" t="s">
        <v>22</v>
      </c>
      <c r="V2" s="12" t="s">
        <v>21</v>
      </c>
      <c r="W2" s="13" t="s">
        <v>22</v>
      </c>
      <c r="X2" s="13" t="s">
        <v>21</v>
      </c>
      <c r="Y2" s="13" t="s">
        <v>22</v>
      </c>
      <c r="Z2" s="12" t="s">
        <v>21</v>
      </c>
      <c r="AA2" s="12" t="s">
        <v>22</v>
      </c>
      <c r="AB2" s="12" t="s">
        <v>21</v>
      </c>
      <c r="AC2" s="12" t="s">
        <v>22</v>
      </c>
      <c r="AD2" s="12" t="s">
        <v>21</v>
      </c>
      <c r="AE2" s="12" t="s">
        <v>22</v>
      </c>
      <c r="AF2" s="13" t="s">
        <v>21</v>
      </c>
      <c r="AG2" s="12" t="s">
        <v>22</v>
      </c>
      <c r="AH2" s="12" t="s">
        <v>21</v>
      </c>
      <c r="AI2" s="12" t="s">
        <v>22</v>
      </c>
      <c r="AJ2" s="12" t="s">
        <v>21</v>
      </c>
      <c r="AK2" s="12" t="s">
        <v>22</v>
      </c>
      <c r="AL2" s="13" t="s">
        <v>21</v>
      </c>
      <c r="AM2" s="13" t="s">
        <v>22</v>
      </c>
      <c r="AN2" s="12" t="s">
        <v>21</v>
      </c>
      <c r="AO2" s="12" t="s">
        <v>22</v>
      </c>
      <c r="AP2" s="12" t="s">
        <v>21</v>
      </c>
      <c r="AQ2" s="12" t="s">
        <v>22</v>
      </c>
      <c r="AR2" s="12" t="s">
        <v>21</v>
      </c>
      <c r="AS2" s="12" t="s">
        <v>22</v>
      </c>
      <c r="AT2" s="12" t="s">
        <v>21</v>
      </c>
      <c r="AU2" s="12" t="s">
        <v>22</v>
      </c>
      <c r="AV2" s="12" t="s">
        <v>21</v>
      </c>
      <c r="AW2" s="12" t="s">
        <v>22</v>
      </c>
      <c r="AX2" s="12" t="s">
        <v>21</v>
      </c>
      <c r="AY2" s="12" t="s">
        <v>22</v>
      </c>
      <c r="AZ2" s="12" t="s">
        <v>21</v>
      </c>
      <c r="BA2" s="12" t="s">
        <v>22</v>
      </c>
      <c r="BB2" s="12" t="s">
        <v>21</v>
      </c>
      <c r="BC2" s="12" t="s">
        <v>22</v>
      </c>
      <c r="BD2" s="9"/>
      <c r="BE2" s="92"/>
      <c r="BF2" s="82"/>
      <c r="BG2" s="165"/>
      <c r="BH2" s="137"/>
      <c r="BI2" s="147"/>
      <c r="BJ2" s="147"/>
      <c r="BK2" s="148"/>
      <c r="BL2" s="87"/>
      <c r="BM2" s="10"/>
      <c r="BN2" s="10"/>
    </row>
    <row r="3" spans="1:66" ht="60" customHeight="1" x14ac:dyDescent="0.25">
      <c r="A3" s="207" t="s">
        <v>23</v>
      </c>
      <c r="B3" s="207"/>
      <c r="C3" s="207"/>
      <c r="D3" s="207"/>
      <c r="E3" s="207"/>
      <c r="F3" s="207"/>
      <c r="G3" s="207"/>
      <c r="H3" s="207"/>
      <c r="I3" s="207"/>
      <c r="J3" s="14">
        <v>43870</v>
      </c>
      <c r="K3" s="14">
        <v>43870</v>
      </c>
      <c r="L3" s="14">
        <v>43891</v>
      </c>
      <c r="M3" s="14">
        <v>43891</v>
      </c>
      <c r="N3" s="14">
        <v>43912</v>
      </c>
      <c r="O3" s="14">
        <v>43912</v>
      </c>
      <c r="P3" s="14">
        <v>43940</v>
      </c>
      <c r="Q3" s="14">
        <v>43940</v>
      </c>
      <c r="R3" s="15">
        <v>43947</v>
      </c>
      <c r="S3" s="15">
        <v>43947</v>
      </c>
      <c r="T3" s="15">
        <v>43959</v>
      </c>
      <c r="U3" s="15">
        <v>43959</v>
      </c>
      <c r="V3" s="14">
        <v>43961</v>
      </c>
      <c r="W3" s="14">
        <v>43961</v>
      </c>
      <c r="X3" s="15">
        <v>43972</v>
      </c>
      <c r="Y3" s="15">
        <v>43972</v>
      </c>
      <c r="Z3" s="14">
        <v>43975</v>
      </c>
      <c r="AA3" s="14">
        <v>43975</v>
      </c>
      <c r="AB3" s="16">
        <v>43995</v>
      </c>
      <c r="AC3" s="16">
        <v>43995</v>
      </c>
      <c r="AD3" s="14">
        <v>44003</v>
      </c>
      <c r="AE3" s="14">
        <v>44003</v>
      </c>
      <c r="AF3" s="15">
        <v>44017</v>
      </c>
      <c r="AG3" s="15">
        <v>44017</v>
      </c>
      <c r="AH3" s="14">
        <v>44024</v>
      </c>
      <c r="AI3" s="14">
        <v>44024</v>
      </c>
      <c r="AJ3" s="14">
        <v>44031</v>
      </c>
      <c r="AK3" s="14">
        <v>44031</v>
      </c>
      <c r="AL3" s="15">
        <v>44037</v>
      </c>
      <c r="AM3" s="15">
        <v>44037</v>
      </c>
      <c r="AN3" s="14">
        <v>44045</v>
      </c>
      <c r="AO3" s="14">
        <v>44045</v>
      </c>
      <c r="AP3" s="14">
        <v>44049</v>
      </c>
      <c r="AQ3" s="14">
        <v>44049</v>
      </c>
      <c r="AR3" s="14">
        <v>44073</v>
      </c>
      <c r="AS3" s="14">
        <v>44073</v>
      </c>
      <c r="AT3" s="14">
        <v>44080</v>
      </c>
      <c r="AU3" s="14">
        <v>44080</v>
      </c>
      <c r="AV3" s="14">
        <v>44087</v>
      </c>
      <c r="AW3" s="14">
        <v>44087</v>
      </c>
      <c r="AX3" s="14">
        <v>44093</v>
      </c>
      <c r="AY3" s="14">
        <v>44093</v>
      </c>
      <c r="AZ3" s="14"/>
      <c r="BA3" s="14"/>
      <c r="BB3" s="14"/>
      <c r="BC3" s="14"/>
      <c r="BD3" s="9"/>
      <c r="BE3" s="92"/>
      <c r="BF3" s="159">
        <f>SUM(BF5:BF250)</f>
        <v>246</v>
      </c>
      <c r="BG3" s="165">
        <f>SUM(BG5:BG295)</f>
        <v>546</v>
      </c>
      <c r="BH3" s="137"/>
      <c r="BI3" s="208" t="s">
        <v>406</v>
      </c>
      <c r="BJ3" s="208"/>
      <c r="BK3" s="208"/>
      <c r="BL3" s="87"/>
      <c r="BM3" s="10"/>
      <c r="BN3" s="10"/>
    </row>
    <row r="4" spans="1:66" ht="63" customHeight="1" x14ac:dyDescent="0.25">
      <c r="A4" s="113" t="s">
        <v>24</v>
      </c>
      <c r="B4" s="17" t="s">
        <v>25</v>
      </c>
      <c r="C4" s="18" t="s">
        <v>26</v>
      </c>
      <c r="D4" s="18" t="s">
        <v>27</v>
      </c>
      <c r="E4" s="18" t="s">
        <v>28</v>
      </c>
      <c r="F4" s="19" t="s">
        <v>29</v>
      </c>
      <c r="G4" s="7"/>
      <c r="H4" s="20" t="s">
        <v>30</v>
      </c>
      <c r="I4" s="21"/>
      <c r="J4" s="22">
        <v>1</v>
      </c>
      <c r="K4" s="22">
        <v>1</v>
      </c>
      <c r="L4" s="23">
        <v>1</v>
      </c>
      <c r="M4" s="23">
        <v>1</v>
      </c>
      <c r="N4" s="22">
        <v>1</v>
      </c>
      <c r="O4" s="22">
        <v>1</v>
      </c>
      <c r="P4" s="22">
        <v>1</v>
      </c>
      <c r="Q4" s="22">
        <v>1</v>
      </c>
      <c r="R4" s="22">
        <v>1</v>
      </c>
      <c r="S4" s="22">
        <v>1</v>
      </c>
      <c r="T4" s="23">
        <v>1</v>
      </c>
      <c r="U4" s="23">
        <v>1</v>
      </c>
      <c r="V4" s="22">
        <v>1</v>
      </c>
      <c r="W4" s="23">
        <v>1</v>
      </c>
      <c r="X4" s="23">
        <v>1</v>
      </c>
      <c r="Y4" s="23">
        <v>1</v>
      </c>
      <c r="Z4" s="22">
        <v>1</v>
      </c>
      <c r="AA4" s="22">
        <v>1</v>
      </c>
      <c r="AB4" s="22">
        <v>1</v>
      </c>
      <c r="AC4" s="22">
        <v>1</v>
      </c>
      <c r="AD4" s="22">
        <v>1</v>
      </c>
      <c r="AE4" s="22">
        <v>1</v>
      </c>
      <c r="AF4" s="23">
        <v>1</v>
      </c>
      <c r="AG4" s="22">
        <v>1</v>
      </c>
      <c r="AH4" s="22">
        <v>1</v>
      </c>
      <c r="AI4" s="22">
        <v>1</v>
      </c>
      <c r="AJ4" s="22">
        <v>1</v>
      </c>
      <c r="AK4" s="22">
        <v>1</v>
      </c>
      <c r="AL4" s="22">
        <v>1</v>
      </c>
      <c r="AM4" s="22">
        <v>1</v>
      </c>
      <c r="AN4" s="22">
        <v>1</v>
      </c>
      <c r="AO4" s="22">
        <v>1</v>
      </c>
      <c r="AP4" s="22">
        <v>1</v>
      </c>
      <c r="AQ4" s="22">
        <v>1</v>
      </c>
      <c r="AR4" s="22">
        <v>1</v>
      </c>
      <c r="AS4" s="22">
        <v>1</v>
      </c>
      <c r="AT4" s="22">
        <v>1</v>
      </c>
      <c r="AU4" s="22">
        <v>1</v>
      </c>
      <c r="AV4" s="22">
        <v>1</v>
      </c>
      <c r="AW4" s="22">
        <v>1</v>
      </c>
      <c r="AX4" s="22">
        <v>1</v>
      </c>
      <c r="AY4" s="22">
        <v>1</v>
      </c>
      <c r="AZ4" s="22">
        <v>1</v>
      </c>
      <c r="BA4" s="22">
        <v>1</v>
      </c>
      <c r="BB4" s="22">
        <v>1</v>
      </c>
      <c r="BC4" s="22">
        <v>1</v>
      </c>
      <c r="BD4" s="24" t="s">
        <v>31</v>
      </c>
      <c r="BE4" s="91" t="s">
        <v>397</v>
      </c>
      <c r="BF4" s="83" t="s">
        <v>32</v>
      </c>
      <c r="BG4" s="118" t="s">
        <v>398</v>
      </c>
      <c r="BH4" s="124" t="s">
        <v>404</v>
      </c>
      <c r="BI4" s="163" t="s">
        <v>33</v>
      </c>
      <c r="BJ4" s="164" t="s">
        <v>34</v>
      </c>
      <c r="BK4" s="164" t="s">
        <v>35</v>
      </c>
      <c r="BL4" s="124" t="s">
        <v>36</v>
      </c>
      <c r="BM4" s="25" t="s">
        <v>395</v>
      </c>
      <c r="BN4" s="10"/>
    </row>
    <row r="5" spans="1:66" x14ac:dyDescent="0.25">
      <c r="A5" s="26">
        <v>2329</v>
      </c>
      <c r="B5" s="27" t="s">
        <v>162</v>
      </c>
      <c r="C5" s="28">
        <v>35</v>
      </c>
      <c r="D5" s="77" t="s">
        <v>166</v>
      </c>
      <c r="E5" s="102" t="s">
        <v>167</v>
      </c>
      <c r="F5" s="30" t="s">
        <v>21</v>
      </c>
      <c r="G5" s="30">
        <f t="shared" ref="G5:G68" si="0">G4+1</f>
        <v>1</v>
      </c>
      <c r="H5" s="31">
        <f t="shared" ref="H5:H68" si="1">SUM(J5:BC5)</f>
        <v>165</v>
      </c>
      <c r="I5" s="75"/>
      <c r="J5" s="76">
        <v>55</v>
      </c>
      <c r="K5" s="71">
        <v>40</v>
      </c>
      <c r="L5" s="71">
        <v>35</v>
      </c>
      <c r="M5" s="71">
        <v>35</v>
      </c>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2"/>
      <c r="BC5" s="71"/>
      <c r="BD5" s="73">
        <f t="shared" ref="BD5:BD36" si="2">SUMIF(J5:BC5,"&gt;0",$J$4:$BC$4)</f>
        <v>4</v>
      </c>
      <c r="BE5" s="93"/>
      <c r="BF5" s="84"/>
      <c r="BG5" s="119"/>
      <c r="BH5" s="138"/>
      <c r="BI5" s="149" t="s">
        <v>405</v>
      </c>
      <c r="BJ5" s="149"/>
      <c r="BK5" s="149"/>
      <c r="BL5" s="88"/>
      <c r="BM5" s="74">
        <f t="shared" ref="BM5:BM36" si="3">AVERAGE(H5/BD5)</f>
        <v>41.25</v>
      </c>
      <c r="BN5" s="10"/>
    </row>
    <row r="6" spans="1:66" s="34" customFormat="1" x14ac:dyDescent="0.25">
      <c r="A6" s="26">
        <v>2210</v>
      </c>
      <c r="B6" s="27" t="s">
        <v>141</v>
      </c>
      <c r="C6" s="28">
        <v>35</v>
      </c>
      <c r="D6" s="77" t="s">
        <v>148</v>
      </c>
      <c r="E6" s="102" t="s">
        <v>149</v>
      </c>
      <c r="F6" s="30" t="s">
        <v>21</v>
      </c>
      <c r="G6" s="30">
        <f t="shared" si="0"/>
        <v>2</v>
      </c>
      <c r="H6" s="31">
        <f t="shared" si="1"/>
        <v>155</v>
      </c>
      <c r="I6" s="75"/>
      <c r="J6" s="71">
        <v>35</v>
      </c>
      <c r="K6" s="71">
        <v>40</v>
      </c>
      <c r="L6" s="71">
        <v>25</v>
      </c>
      <c r="M6" s="76">
        <v>55</v>
      </c>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2"/>
      <c r="BC6" s="71"/>
      <c r="BD6" s="73">
        <f t="shared" si="2"/>
        <v>4</v>
      </c>
      <c r="BE6" s="93"/>
      <c r="BF6" s="84"/>
      <c r="BG6" s="119"/>
      <c r="BH6" s="139"/>
      <c r="BI6" s="149" t="s">
        <v>405</v>
      </c>
      <c r="BJ6" s="149"/>
      <c r="BK6" s="149"/>
      <c r="BL6" s="88"/>
      <c r="BM6" s="74">
        <f t="shared" si="3"/>
        <v>38.75</v>
      </c>
      <c r="BN6" s="10"/>
    </row>
    <row r="7" spans="1:66" s="34" customFormat="1" x14ac:dyDescent="0.25">
      <c r="A7" s="26">
        <v>934</v>
      </c>
      <c r="B7" s="27" t="s">
        <v>59</v>
      </c>
      <c r="C7" s="28">
        <v>35</v>
      </c>
      <c r="D7" s="77" t="s">
        <v>71</v>
      </c>
      <c r="E7" s="102" t="s">
        <v>72</v>
      </c>
      <c r="F7" s="30" t="s">
        <v>21</v>
      </c>
      <c r="G7" s="30">
        <f t="shared" si="0"/>
        <v>3</v>
      </c>
      <c r="H7" s="31">
        <f t="shared" si="1"/>
        <v>150</v>
      </c>
      <c r="I7" s="75"/>
      <c r="J7" s="71">
        <v>35</v>
      </c>
      <c r="K7" s="71">
        <v>40</v>
      </c>
      <c r="L7" s="76">
        <v>55</v>
      </c>
      <c r="M7" s="71">
        <v>20</v>
      </c>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2"/>
      <c r="BC7" s="71"/>
      <c r="BD7" s="73">
        <f t="shared" si="2"/>
        <v>4</v>
      </c>
      <c r="BE7" s="93"/>
      <c r="BF7" s="84"/>
      <c r="BG7" s="119"/>
      <c r="BH7" s="139"/>
      <c r="BI7" s="149"/>
      <c r="BJ7" s="149"/>
      <c r="BK7" s="149" t="s">
        <v>405</v>
      </c>
      <c r="BL7" s="88"/>
      <c r="BM7" s="74">
        <f t="shared" si="3"/>
        <v>37.5</v>
      </c>
      <c r="BN7" s="10"/>
    </row>
    <row r="8" spans="1:66" s="34" customFormat="1" x14ac:dyDescent="0.25">
      <c r="A8" s="26">
        <v>2321</v>
      </c>
      <c r="B8" s="27" t="s">
        <v>10</v>
      </c>
      <c r="C8" s="28">
        <v>35</v>
      </c>
      <c r="D8" s="77" t="s">
        <v>158</v>
      </c>
      <c r="E8" s="77" t="s">
        <v>46</v>
      </c>
      <c r="F8" s="30" t="s">
        <v>21</v>
      </c>
      <c r="G8" s="30">
        <f t="shared" si="0"/>
        <v>4</v>
      </c>
      <c r="H8" s="31">
        <f t="shared" si="1"/>
        <v>145</v>
      </c>
      <c r="I8" s="75"/>
      <c r="J8" s="71">
        <v>30</v>
      </c>
      <c r="K8" s="76">
        <v>50</v>
      </c>
      <c r="L8" s="71">
        <v>20</v>
      </c>
      <c r="M8" s="71">
        <v>45</v>
      </c>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2"/>
      <c r="BC8" s="71"/>
      <c r="BD8" s="73">
        <f t="shared" si="2"/>
        <v>4</v>
      </c>
      <c r="BE8" s="93"/>
      <c r="BF8" s="84"/>
      <c r="BG8" s="119"/>
      <c r="BH8" s="139"/>
      <c r="BI8" s="149"/>
      <c r="BJ8" s="149"/>
      <c r="BK8" s="149" t="s">
        <v>405</v>
      </c>
      <c r="BL8" s="88"/>
      <c r="BM8" s="74">
        <f t="shared" si="3"/>
        <v>36.25</v>
      </c>
      <c r="BN8" s="10"/>
    </row>
    <row r="9" spans="1:66" x14ac:dyDescent="0.25">
      <c r="A9" s="26">
        <v>4813</v>
      </c>
      <c r="B9" s="27" t="s">
        <v>286</v>
      </c>
      <c r="C9" s="28">
        <v>35</v>
      </c>
      <c r="D9" s="29" t="s">
        <v>187</v>
      </c>
      <c r="E9" s="29" t="s">
        <v>107</v>
      </c>
      <c r="F9" s="30" t="s">
        <v>21</v>
      </c>
      <c r="G9" s="30">
        <f t="shared" si="0"/>
        <v>5</v>
      </c>
      <c r="H9" s="31">
        <f t="shared" si="1"/>
        <v>145</v>
      </c>
      <c r="I9" s="75"/>
      <c r="J9" s="71">
        <v>45</v>
      </c>
      <c r="K9" s="71">
        <v>35</v>
      </c>
      <c r="L9" s="71">
        <v>40</v>
      </c>
      <c r="M9" s="71">
        <v>25</v>
      </c>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2"/>
      <c r="BC9" s="71"/>
      <c r="BD9" s="73">
        <f t="shared" si="2"/>
        <v>4</v>
      </c>
      <c r="BE9" s="93"/>
      <c r="BF9" s="84"/>
      <c r="BG9" s="119"/>
      <c r="BH9" s="139"/>
      <c r="BI9" s="149" t="s">
        <v>405</v>
      </c>
      <c r="BJ9" s="149"/>
      <c r="BK9" s="149"/>
      <c r="BL9" s="88"/>
      <c r="BM9" s="74">
        <f t="shared" si="3"/>
        <v>36.25</v>
      </c>
      <c r="BN9" s="10"/>
    </row>
    <row r="10" spans="1:66" x14ac:dyDescent="0.25">
      <c r="A10" s="114">
        <v>4828</v>
      </c>
      <c r="B10" s="33" t="s">
        <v>286</v>
      </c>
      <c r="C10" s="39">
        <v>35</v>
      </c>
      <c r="D10" s="41" t="s">
        <v>298</v>
      </c>
      <c r="E10" s="41" t="s">
        <v>223</v>
      </c>
      <c r="F10" s="42" t="s">
        <v>21</v>
      </c>
      <c r="G10" s="30">
        <f t="shared" si="0"/>
        <v>6</v>
      </c>
      <c r="H10" s="31">
        <f t="shared" si="1"/>
        <v>145</v>
      </c>
      <c r="I10" s="75"/>
      <c r="J10" s="71">
        <v>45</v>
      </c>
      <c r="K10" s="71">
        <v>35</v>
      </c>
      <c r="L10" s="71">
        <v>40</v>
      </c>
      <c r="M10" s="71">
        <v>25</v>
      </c>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2"/>
      <c r="BC10" s="71"/>
      <c r="BD10" s="73">
        <f t="shared" si="2"/>
        <v>4</v>
      </c>
      <c r="BE10" s="93"/>
      <c r="BF10" s="84"/>
      <c r="BG10" s="119"/>
      <c r="BH10" s="144"/>
      <c r="BI10" s="149"/>
      <c r="BJ10" s="149" t="s">
        <v>405</v>
      </c>
      <c r="BK10" s="149"/>
      <c r="BL10" s="88"/>
      <c r="BM10" s="74">
        <f t="shared" si="3"/>
        <v>36.25</v>
      </c>
      <c r="BN10" s="10"/>
    </row>
    <row r="11" spans="1:66" x14ac:dyDescent="0.25">
      <c r="A11" s="26">
        <v>2302</v>
      </c>
      <c r="B11" s="27" t="s">
        <v>10</v>
      </c>
      <c r="C11" s="28">
        <v>35</v>
      </c>
      <c r="D11" s="77" t="s">
        <v>154</v>
      </c>
      <c r="E11" s="77" t="s">
        <v>155</v>
      </c>
      <c r="F11" s="30" t="s">
        <v>21</v>
      </c>
      <c r="G11" s="30">
        <f t="shared" si="0"/>
        <v>7</v>
      </c>
      <c r="H11" s="31">
        <f t="shared" si="1"/>
        <v>140</v>
      </c>
      <c r="I11" s="75"/>
      <c r="J11" s="71">
        <v>30</v>
      </c>
      <c r="K11" s="76">
        <v>50</v>
      </c>
      <c r="L11" s="71">
        <v>20</v>
      </c>
      <c r="M11" s="71">
        <v>40</v>
      </c>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2"/>
      <c r="BC11" s="71"/>
      <c r="BD11" s="73">
        <f t="shared" si="2"/>
        <v>4</v>
      </c>
      <c r="BE11" s="93"/>
      <c r="BF11" s="84"/>
      <c r="BG11" s="119"/>
      <c r="BH11" s="140"/>
      <c r="BI11" s="149"/>
      <c r="BJ11" s="149" t="s">
        <v>405</v>
      </c>
      <c r="BK11" s="149"/>
      <c r="BL11" s="88"/>
      <c r="BM11" s="74">
        <f t="shared" si="3"/>
        <v>35</v>
      </c>
      <c r="BN11" s="10"/>
    </row>
    <row r="12" spans="1:66" x14ac:dyDescent="0.25">
      <c r="A12" s="26">
        <v>3411</v>
      </c>
      <c r="B12" s="27" t="s">
        <v>220</v>
      </c>
      <c r="C12" s="29">
        <v>35</v>
      </c>
      <c r="D12" s="29" t="s">
        <v>225</v>
      </c>
      <c r="E12" s="29" t="s">
        <v>211</v>
      </c>
      <c r="F12" s="30" t="s">
        <v>21</v>
      </c>
      <c r="G12" s="30">
        <f t="shared" si="0"/>
        <v>8</v>
      </c>
      <c r="H12" s="31">
        <f t="shared" si="1"/>
        <v>140</v>
      </c>
      <c r="I12" s="75"/>
      <c r="J12" s="71">
        <v>25</v>
      </c>
      <c r="K12" s="71">
        <v>45</v>
      </c>
      <c r="L12" s="71">
        <v>35</v>
      </c>
      <c r="M12" s="71">
        <v>35</v>
      </c>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2"/>
      <c r="BC12" s="71"/>
      <c r="BD12" s="73">
        <f t="shared" si="2"/>
        <v>4</v>
      </c>
      <c r="BE12" s="93"/>
      <c r="BF12" s="84"/>
      <c r="BG12" s="119"/>
      <c r="BH12" s="142"/>
      <c r="BI12" s="149"/>
      <c r="BJ12" s="149"/>
      <c r="BK12" s="149" t="s">
        <v>405</v>
      </c>
      <c r="BL12" s="88"/>
      <c r="BM12" s="74">
        <f t="shared" si="3"/>
        <v>35</v>
      </c>
      <c r="BN12" s="10"/>
    </row>
    <row r="13" spans="1:66" s="34" customFormat="1" x14ac:dyDescent="0.25">
      <c r="A13" s="26">
        <v>2330</v>
      </c>
      <c r="B13" s="27" t="s">
        <v>162</v>
      </c>
      <c r="C13" s="28">
        <v>35</v>
      </c>
      <c r="D13" s="29" t="s">
        <v>166</v>
      </c>
      <c r="E13" s="29" t="s">
        <v>168</v>
      </c>
      <c r="F13" s="30" t="s">
        <v>21</v>
      </c>
      <c r="G13" s="30">
        <f t="shared" si="0"/>
        <v>9</v>
      </c>
      <c r="H13" s="31">
        <f t="shared" si="1"/>
        <v>135</v>
      </c>
      <c r="I13" s="75"/>
      <c r="J13" s="71">
        <v>30</v>
      </c>
      <c r="K13" s="71">
        <v>35</v>
      </c>
      <c r="L13" s="71">
        <v>35</v>
      </c>
      <c r="M13" s="71">
        <v>35</v>
      </c>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2"/>
      <c r="BC13" s="71"/>
      <c r="BD13" s="73">
        <f t="shared" si="2"/>
        <v>4</v>
      </c>
      <c r="BE13" s="93"/>
      <c r="BF13" s="84"/>
      <c r="BG13" s="119"/>
      <c r="BH13" s="139"/>
      <c r="BI13" s="149" t="s">
        <v>405</v>
      </c>
      <c r="BJ13" s="149"/>
      <c r="BK13" s="149"/>
      <c r="BL13" s="88"/>
      <c r="BM13" s="74">
        <f t="shared" si="3"/>
        <v>33.75</v>
      </c>
      <c r="BN13" s="10"/>
    </row>
    <row r="14" spans="1:66" s="34" customFormat="1" x14ac:dyDescent="0.25">
      <c r="A14" s="26">
        <v>2402</v>
      </c>
      <c r="B14" s="27" t="s">
        <v>7</v>
      </c>
      <c r="C14" s="28">
        <v>35</v>
      </c>
      <c r="D14" s="29" t="s">
        <v>169</v>
      </c>
      <c r="E14" s="29" t="s">
        <v>63</v>
      </c>
      <c r="F14" s="30" t="s">
        <v>21</v>
      </c>
      <c r="G14" s="30">
        <f t="shared" si="0"/>
        <v>10</v>
      </c>
      <c r="H14" s="31">
        <f t="shared" si="1"/>
        <v>135</v>
      </c>
      <c r="I14" s="75"/>
      <c r="J14" s="71">
        <v>15</v>
      </c>
      <c r="K14" s="71">
        <v>35</v>
      </c>
      <c r="L14" s="71">
        <v>50</v>
      </c>
      <c r="M14" s="71">
        <v>35</v>
      </c>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2"/>
      <c r="BC14" s="71"/>
      <c r="BD14" s="73">
        <f t="shared" si="2"/>
        <v>4</v>
      </c>
      <c r="BE14" s="93"/>
      <c r="BF14" s="84">
        <f>COUNT(A14:A16)</f>
        <v>3</v>
      </c>
      <c r="BG14" s="119">
        <f>SUM(BD14:BD16)</f>
        <v>12</v>
      </c>
      <c r="BH14" s="139"/>
      <c r="BI14" s="149" t="s">
        <v>405</v>
      </c>
      <c r="BJ14" s="149"/>
      <c r="BK14" s="149"/>
      <c r="BL14" s="88"/>
      <c r="BM14" s="74">
        <f t="shared" si="3"/>
        <v>33.75</v>
      </c>
      <c r="BN14" s="10"/>
    </row>
    <row r="15" spans="1:66" s="34" customFormat="1" x14ac:dyDescent="0.25">
      <c r="A15" s="26">
        <v>2443</v>
      </c>
      <c r="B15" s="27" t="s">
        <v>7</v>
      </c>
      <c r="C15" s="28">
        <v>35</v>
      </c>
      <c r="D15" s="29" t="s">
        <v>170</v>
      </c>
      <c r="E15" s="29" t="s">
        <v>171</v>
      </c>
      <c r="F15" s="30" t="s">
        <v>21</v>
      </c>
      <c r="G15" s="30">
        <f t="shared" si="0"/>
        <v>11</v>
      </c>
      <c r="H15" s="31">
        <f t="shared" si="1"/>
        <v>135</v>
      </c>
      <c r="I15" s="75"/>
      <c r="J15" s="71">
        <v>15</v>
      </c>
      <c r="K15" s="71">
        <v>35</v>
      </c>
      <c r="L15" s="71">
        <v>50</v>
      </c>
      <c r="M15" s="71">
        <v>35</v>
      </c>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2"/>
      <c r="BC15" s="71"/>
      <c r="BD15" s="73">
        <f t="shared" si="2"/>
        <v>4</v>
      </c>
      <c r="BE15" s="93"/>
      <c r="BF15" s="84"/>
      <c r="BG15" s="119"/>
      <c r="BH15" s="139"/>
      <c r="BI15" s="149" t="s">
        <v>405</v>
      </c>
      <c r="BJ15" s="149"/>
      <c r="BK15" s="149"/>
      <c r="BL15" s="88"/>
      <c r="BM15" s="74">
        <f t="shared" si="3"/>
        <v>33.75</v>
      </c>
      <c r="BN15" s="10"/>
    </row>
    <row r="16" spans="1:66" s="34" customFormat="1" x14ac:dyDescent="0.25">
      <c r="A16" s="97">
        <v>3402</v>
      </c>
      <c r="B16" s="99" t="s">
        <v>220</v>
      </c>
      <c r="C16" s="101">
        <v>35</v>
      </c>
      <c r="D16" s="101" t="s">
        <v>222</v>
      </c>
      <c r="E16" s="101" t="s">
        <v>129</v>
      </c>
      <c r="F16" s="104" t="s">
        <v>21</v>
      </c>
      <c r="G16" s="30">
        <f t="shared" si="0"/>
        <v>12</v>
      </c>
      <c r="H16" s="31">
        <f t="shared" si="1"/>
        <v>135</v>
      </c>
      <c r="I16" s="75"/>
      <c r="J16" s="71">
        <v>25</v>
      </c>
      <c r="K16" s="71">
        <v>45</v>
      </c>
      <c r="L16" s="71">
        <v>40</v>
      </c>
      <c r="M16" s="71">
        <v>25</v>
      </c>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2"/>
      <c r="BC16" s="71"/>
      <c r="BD16" s="73">
        <f t="shared" si="2"/>
        <v>4</v>
      </c>
      <c r="BE16" s="93"/>
      <c r="BF16" s="84"/>
      <c r="BG16" s="119"/>
      <c r="BH16" s="168"/>
      <c r="BI16" s="149"/>
      <c r="BJ16" s="149"/>
      <c r="BK16" s="149" t="s">
        <v>405</v>
      </c>
      <c r="BL16" s="88"/>
      <c r="BM16" s="74">
        <f t="shared" si="3"/>
        <v>33.75</v>
      </c>
      <c r="BN16" s="10"/>
    </row>
    <row r="17" spans="1:66" s="34" customFormat="1" x14ac:dyDescent="0.25">
      <c r="A17" s="26">
        <v>4823</v>
      </c>
      <c r="B17" s="27" t="s">
        <v>286</v>
      </c>
      <c r="C17" s="28">
        <v>35</v>
      </c>
      <c r="D17" s="29" t="s">
        <v>294</v>
      </c>
      <c r="E17" s="29" t="s">
        <v>295</v>
      </c>
      <c r="F17" s="30" t="s">
        <v>21</v>
      </c>
      <c r="G17" s="30">
        <f t="shared" si="0"/>
        <v>13</v>
      </c>
      <c r="H17" s="31">
        <f t="shared" si="1"/>
        <v>135</v>
      </c>
      <c r="I17" s="75"/>
      <c r="J17" s="71">
        <v>30</v>
      </c>
      <c r="K17" s="71">
        <v>35</v>
      </c>
      <c r="L17" s="71">
        <v>30</v>
      </c>
      <c r="M17" s="71">
        <v>40</v>
      </c>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2"/>
      <c r="BC17" s="71"/>
      <c r="BD17" s="73">
        <f t="shared" si="2"/>
        <v>4</v>
      </c>
      <c r="BE17" s="93"/>
      <c r="BF17" s="84"/>
      <c r="BG17" s="119"/>
      <c r="BH17" s="143"/>
      <c r="BI17" s="149" t="s">
        <v>405</v>
      </c>
      <c r="BJ17" s="149"/>
      <c r="BK17" s="149"/>
      <c r="BL17" s="88"/>
      <c r="BM17" s="74">
        <f t="shared" si="3"/>
        <v>33.75</v>
      </c>
      <c r="BN17" s="10"/>
    </row>
    <row r="18" spans="1:66" s="34" customFormat="1" x14ac:dyDescent="0.25">
      <c r="A18" s="26">
        <v>5618</v>
      </c>
      <c r="B18" s="27" t="s">
        <v>9</v>
      </c>
      <c r="C18" s="28">
        <v>35</v>
      </c>
      <c r="D18" s="29" t="s">
        <v>390</v>
      </c>
      <c r="E18" s="29" t="s">
        <v>272</v>
      </c>
      <c r="F18" s="30" t="s">
        <v>21</v>
      </c>
      <c r="G18" s="30">
        <f t="shared" si="0"/>
        <v>14</v>
      </c>
      <c r="H18" s="31">
        <f t="shared" si="1"/>
        <v>120</v>
      </c>
      <c r="I18" s="75"/>
      <c r="J18" s="71">
        <v>10</v>
      </c>
      <c r="K18" s="71">
        <v>15</v>
      </c>
      <c r="L18" s="71">
        <v>45</v>
      </c>
      <c r="M18" s="71">
        <v>50</v>
      </c>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2"/>
      <c r="BC18" s="71"/>
      <c r="BD18" s="73">
        <f t="shared" si="2"/>
        <v>4</v>
      </c>
      <c r="BE18" s="93"/>
      <c r="BF18" s="84"/>
      <c r="BG18" s="119"/>
      <c r="BH18" s="140"/>
      <c r="BI18" s="149"/>
      <c r="BJ18" s="149" t="s">
        <v>405</v>
      </c>
      <c r="BK18" s="149"/>
      <c r="BL18" s="88"/>
      <c r="BM18" s="74">
        <f t="shared" si="3"/>
        <v>30</v>
      </c>
      <c r="BN18" s="10"/>
    </row>
    <row r="19" spans="1:66" s="34" customFormat="1" x14ac:dyDescent="0.25">
      <c r="A19" s="26">
        <v>2209</v>
      </c>
      <c r="B19" s="27" t="s">
        <v>141</v>
      </c>
      <c r="C19" s="28">
        <v>35</v>
      </c>
      <c r="D19" s="29" t="s">
        <v>146</v>
      </c>
      <c r="E19" s="29" t="s">
        <v>147</v>
      </c>
      <c r="F19" s="30" t="s">
        <v>21</v>
      </c>
      <c r="G19" s="30">
        <f t="shared" si="0"/>
        <v>15</v>
      </c>
      <c r="H19" s="31">
        <f t="shared" si="1"/>
        <v>115</v>
      </c>
      <c r="I19" s="75"/>
      <c r="J19" s="71">
        <v>30</v>
      </c>
      <c r="K19" s="71">
        <v>40</v>
      </c>
      <c r="L19" s="71">
        <v>25</v>
      </c>
      <c r="M19" s="71">
        <v>20</v>
      </c>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2"/>
      <c r="BC19" s="71"/>
      <c r="BD19" s="73">
        <f t="shared" si="2"/>
        <v>4</v>
      </c>
      <c r="BE19" s="93"/>
      <c r="BF19" s="84"/>
      <c r="BG19" s="119"/>
      <c r="BH19" s="139"/>
      <c r="BI19" s="149" t="s">
        <v>405</v>
      </c>
      <c r="BJ19" s="149"/>
      <c r="BK19" s="149"/>
      <c r="BL19" s="88"/>
      <c r="BM19" s="74">
        <f t="shared" si="3"/>
        <v>28.75</v>
      </c>
      <c r="BN19" s="10"/>
    </row>
    <row r="20" spans="1:66" s="34" customFormat="1" x14ac:dyDescent="0.25">
      <c r="A20" s="26">
        <v>3414</v>
      </c>
      <c r="B20" s="27" t="s">
        <v>220</v>
      </c>
      <c r="C20" s="29">
        <v>35</v>
      </c>
      <c r="D20" s="29" t="s">
        <v>221</v>
      </c>
      <c r="E20" s="29" t="s">
        <v>226</v>
      </c>
      <c r="F20" s="30" t="s">
        <v>21</v>
      </c>
      <c r="G20" s="30">
        <f t="shared" si="0"/>
        <v>16</v>
      </c>
      <c r="H20" s="31">
        <f t="shared" si="1"/>
        <v>115</v>
      </c>
      <c r="I20" s="75"/>
      <c r="J20" s="71">
        <v>25</v>
      </c>
      <c r="K20" s="71">
        <v>25</v>
      </c>
      <c r="L20" s="71">
        <v>40</v>
      </c>
      <c r="M20" s="71">
        <v>25</v>
      </c>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2"/>
      <c r="BC20" s="71"/>
      <c r="BD20" s="73">
        <f t="shared" si="2"/>
        <v>4</v>
      </c>
      <c r="BE20" s="93"/>
      <c r="BF20" s="84"/>
      <c r="BG20" s="119"/>
      <c r="BH20" s="142"/>
      <c r="BI20" s="149"/>
      <c r="BJ20" s="149"/>
      <c r="BK20" s="149" t="s">
        <v>405</v>
      </c>
      <c r="BL20" s="88"/>
      <c r="BM20" s="74">
        <f t="shared" si="3"/>
        <v>28.75</v>
      </c>
      <c r="BN20" s="10"/>
    </row>
    <row r="21" spans="1:66" s="34" customFormat="1" x14ac:dyDescent="0.25">
      <c r="A21" s="26">
        <v>5604</v>
      </c>
      <c r="B21" s="27" t="s">
        <v>9</v>
      </c>
      <c r="C21" s="28">
        <v>35</v>
      </c>
      <c r="D21" s="29" t="s">
        <v>375</v>
      </c>
      <c r="E21" s="29" t="s">
        <v>331</v>
      </c>
      <c r="F21" s="30" t="s">
        <v>21</v>
      </c>
      <c r="G21" s="30">
        <f t="shared" si="0"/>
        <v>17</v>
      </c>
      <c r="H21" s="31">
        <f t="shared" si="1"/>
        <v>115</v>
      </c>
      <c r="I21" s="75"/>
      <c r="J21" s="71">
        <v>20</v>
      </c>
      <c r="K21" s="71">
        <v>30</v>
      </c>
      <c r="L21" s="71">
        <v>20</v>
      </c>
      <c r="M21" s="71">
        <v>45</v>
      </c>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2"/>
      <c r="BC21" s="71"/>
      <c r="BD21" s="73">
        <f t="shared" si="2"/>
        <v>4</v>
      </c>
      <c r="BE21" s="93"/>
      <c r="BF21" s="84"/>
      <c r="BG21" s="119"/>
      <c r="BH21" s="139"/>
      <c r="BI21" s="149" t="s">
        <v>405</v>
      </c>
      <c r="BJ21" s="149"/>
      <c r="BK21" s="149"/>
      <c r="BL21" s="88"/>
      <c r="BM21" s="74">
        <f t="shared" si="3"/>
        <v>28.75</v>
      </c>
      <c r="BN21" s="10"/>
    </row>
    <row r="22" spans="1:66" s="34" customFormat="1" x14ac:dyDescent="0.25">
      <c r="A22" s="26">
        <v>5607</v>
      </c>
      <c r="B22" s="27" t="s">
        <v>9</v>
      </c>
      <c r="C22" s="28">
        <v>35</v>
      </c>
      <c r="D22" s="29" t="s">
        <v>379</v>
      </c>
      <c r="E22" s="29" t="s">
        <v>380</v>
      </c>
      <c r="F22" s="30" t="s">
        <v>21</v>
      </c>
      <c r="G22" s="30">
        <f t="shared" si="0"/>
        <v>18</v>
      </c>
      <c r="H22" s="31">
        <f t="shared" si="1"/>
        <v>115</v>
      </c>
      <c r="I22" s="75"/>
      <c r="J22" s="71"/>
      <c r="K22" s="71">
        <v>20</v>
      </c>
      <c r="L22" s="71">
        <v>45</v>
      </c>
      <c r="M22" s="71">
        <v>50</v>
      </c>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2"/>
      <c r="BC22" s="71"/>
      <c r="BD22" s="73">
        <f t="shared" si="2"/>
        <v>3</v>
      </c>
      <c r="BE22" s="93"/>
      <c r="BF22" s="84"/>
      <c r="BG22" s="119"/>
      <c r="BH22" s="140"/>
      <c r="BI22" s="149"/>
      <c r="BJ22" s="149" t="s">
        <v>405</v>
      </c>
      <c r="BK22" s="149"/>
      <c r="BL22" s="88"/>
      <c r="BM22" s="74">
        <f t="shared" si="3"/>
        <v>38.333333333333336</v>
      </c>
      <c r="BN22" s="10"/>
    </row>
    <row r="23" spans="1:66" s="34" customFormat="1" x14ac:dyDescent="0.25">
      <c r="A23" s="26">
        <v>2706</v>
      </c>
      <c r="B23" s="27" t="s">
        <v>177</v>
      </c>
      <c r="C23" s="28">
        <v>35</v>
      </c>
      <c r="D23" s="29" t="s">
        <v>180</v>
      </c>
      <c r="E23" s="29" t="s">
        <v>181</v>
      </c>
      <c r="F23" s="30" t="s">
        <v>21</v>
      </c>
      <c r="G23" s="30">
        <f t="shared" si="0"/>
        <v>19</v>
      </c>
      <c r="H23" s="31">
        <f t="shared" si="1"/>
        <v>110</v>
      </c>
      <c r="I23" s="75"/>
      <c r="J23" s="71">
        <v>35</v>
      </c>
      <c r="K23" s="71">
        <v>25</v>
      </c>
      <c r="L23" s="71">
        <v>35</v>
      </c>
      <c r="M23" s="71">
        <v>15</v>
      </c>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2"/>
      <c r="BC23" s="71"/>
      <c r="BD23" s="73">
        <f t="shared" si="2"/>
        <v>4</v>
      </c>
      <c r="BE23" s="93"/>
      <c r="BF23" s="84"/>
      <c r="BG23" s="119"/>
      <c r="BH23" s="139"/>
      <c r="BI23" s="149"/>
      <c r="BJ23" s="149"/>
      <c r="BK23" s="149" t="s">
        <v>405</v>
      </c>
      <c r="BL23" s="88"/>
      <c r="BM23" s="74">
        <f t="shared" si="3"/>
        <v>27.5</v>
      </c>
      <c r="BN23" s="10"/>
    </row>
    <row r="24" spans="1:66" s="34" customFormat="1" x14ac:dyDescent="0.25">
      <c r="A24" s="26">
        <v>4082</v>
      </c>
      <c r="B24" s="27" t="s">
        <v>259</v>
      </c>
      <c r="C24" s="28">
        <v>22</v>
      </c>
      <c r="D24" s="203" t="s">
        <v>274</v>
      </c>
      <c r="E24" s="203" t="s">
        <v>275</v>
      </c>
      <c r="F24" s="30" t="s">
        <v>21</v>
      </c>
      <c r="G24" s="30">
        <f t="shared" si="0"/>
        <v>20</v>
      </c>
      <c r="H24" s="31">
        <f t="shared" si="1"/>
        <v>110</v>
      </c>
      <c r="I24" s="75"/>
      <c r="J24" s="204">
        <v>50</v>
      </c>
      <c r="K24" s="71">
        <v>20</v>
      </c>
      <c r="L24" s="71">
        <v>20</v>
      </c>
      <c r="M24" s="71">
        <v>20</v>
      </c>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2"/>
      <c r="BC24" s="71"/>
      <c r="BD24" s="73">
        <f t="shared" si="2"/>
        <v>4</v>
      </c>
      <c r="BE24" s="93"/>
      <c r="BF24" s="84"/>
      <c r="BG24" s="119"/>
      <c r="BH24" s="139"/>
      <c r="BI24" s="149"/>
      <c r="BJ24" s="149" t="s">
        <v>405</v>
      </c>
      <c r="BK24" s="149"/>
      <c r="BL24" s="88"/>
      <c r="BM24" s="74">
        <f t="shared" si="3"/>
        <v>27.5</v>
      </c>
      <c r="BN24" s="10"/>
    </row>
    <row r="25" spans="1:66" s="34" customFormat="1" x14ac:dyDescent="0.25">
      <c r="A25" s="26">
        <v>1312</v>
      </c>
      <c r="B25" s="27" t="s">
        <v>118</v>
      </c>
      <c r="C25" s="28">
        <v>35</v>
      </c>
      <c r="D25" s="29" t="s">
        <v>127</v>
      </c>
      <c r="E25" s="29" t="s">
        <v>76</v>
      </c>
      <c r="F25" s="30" t="s">
        <v>21</v>
      </c>
      <c r="G25" s="30">
        <f t="shared" si="0"/>
        <v>21</v>
      </c>
      <c r="H25" s="31">
        <f t="shared" si="1"/>
        <v>105</v>
      </c>
      <c r="I25" s="75"/>
      <c r="J25" s="71">
        <v>40</v>
      </c>
      <c r="K25" s="71">
        <v>25</v>
      </c>
      <c r="L25" s="71">
        <v>25</v>
      </c>
      <c r="M25" s="71">
        <v>15</v>
      </c>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2"/>
      <c r="BC25" s="71"/>
      <c r="BD25" s="73">
        <f t="shared" si="2"/>
        <v>4</v>
      </c>
      <c r="BE25" s="93"/>
      <c r="BF25" s="84"/>
      <c r="BG25" s="119"/>
      <c r="BH25" s="139"/>
      <c r="BI25" s="149" t="s">
        <v>405</v>
      </c>
      <c r="BJ25" s="149"/>
      <c r="BK25" s="149"/>
      <c r="BL25" s="88"/>
      <c r="BM25" s="74">
        <f t="shared" si="3"/>
        <v>26.25</v>
      </c>
      <c r="BN25" s="10"/>
    </row>
    <row r="26" spans="1:66" s="34" customFormat="1" x14ac:dyDescent="0.25">
      <c r="A26" s="26">
        <v>2316</v>
      </c>
      <c r="B26" s="27" t="s">
        <v>10</v>
      </c>
      <c r="C26" s="28">
        <v>35</v>
      </c>
      <c r="D26" s="29" t="s">
        <v>158</v>
      </c>
      <c r="E26" s="29" t="s">
        <v>159</v>
      </c>
      <c r="F26" s="30" t="s">
        <v>51</v>
      </c>
      <c r="G26" s="30">
        <f t="shared" si="0"/>
        <v>22</v>
      </c>
      <c r="H26" s="31">
        <f t="shared" si="1"/>
        <v>105</v>
      </c>
      <c r="I26" s="75"/>
      <c r="J26" s="71">
        <v>15</v>
      </c>
      <c r="K26" s="71">
        <v>20</v>
      </c>
      <c r="L26" s="71">
        <v>30</v>
      </c>
      <c r="M26" s="71">
        <v>40</v>
      </c>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2"/>
      <c r="BC26" s="71"/>
      <c r="BD26" s="73">
        <f t="shared" si="2"/>
        <v>4</v>
      </c>
      <c r="BE26" s="93"/>
      <c r="BF26" s="84"/>
      <c r="BG26" s="119"/>
      <c r="BH26" s="139"/>
      <c r="BI26" s="149"/>
      <c r="BJ26" s="149" t="s">
        <v>405</v>
      </c>
      <c r="BK26" s="149"/>
      <c r="BL26" s="88"/>
      <c r="BM26" s="74">
        <f t="shared" si="3"/>
        <v>26.25</v>
      </c>
      <c r="BN26" s="10"/>
    </row>
    <row r="27" spans="1:66" s="34" customFormat="1" x14ac:dyDescent="0.25">
      <c r="A27" s="26">
        <v>2703</v>
      </c>
      <c r="B27" s="27" t="s">
        <v>174</v>
      </c>
      <c r="C27" s="28">
        <v>35</v>
      </c>
      <c r="D27" s="29" t="s">
        <v>176</v>
      </c>
      <c r="E27" s="29" t="s">
        <v>58</v>
      </c>
      <c r="F27" s="30" t="s">
        <v>21</v>
      </c>
      <c r="G27" s="30">
        <f t="shared" si="0"/>
        <v>23</v>
      </c>
      <c r="H27" s="31">
        <f t="shared" si="1"/>
        <v>105</v>
      </c>
      <c r="I27" s="75"/>
      <c r="J27" s="71">
        <v>20</v>
      </c>
      <c r="K27" s="71">
        <v>25</v>
      </c>
      <c r="L27" s="71">
        <v>20</v>
      </c>
      <c r="M27" s="71">
        <v>40</v>
      </c>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2"/>
      <c r="BC27" s="71"/>
      <c r="BD27" s="73">
        <f t="shared" si="2"/>
        <v>4</v>
      </c>
      <c r="BE27" s="93"/>
      <c r="BF27" s="84"/>
      <c r="BG27" s="119"/>
      <c r="BH27" s="139"/>
      <c r="BI27" s="149" t="s">
        <v>405</v>
      </c>
      <c r="BJ27" s="149"/>
      <c r="BK27" s="149"/>
      <c r="BL27" s="88"/>
      <c r="BM27" s="74">
        <f t="shared" si="3"/>
        <v>26.25</v>
      </c>
      <c r="BN27" s="10"/>
    </row>
    <row r="28" spans="1:66" s="34" customFormat="1" x14ac:dyDescent="0.25">
      <c r="A28" s="26">
        <v>2705</v>
      </c>
      <c r="B28" s="27" t="s">
        <v>177</v>
      </c>
      <c r="C28" s="28">
        <v>35</v>
      </c>
      <c r="D28" s="29" t="s">
        <v>178</v>
      </c>
      <c r="E28" s="29" t="s">
        <v>179</v>
      </c>
      <c r="F28" s="30" t="s">
        <v>21</v>
      </c>
      <c r="G28" s="30">
        <f t="shared" si="0"/>
        <v>24</v>
      </c>
      <c r="H28" s="31">
        <f t="shared" si="1"/>
        <v>105</v>
      </c>
      <c r="I28" s="75"/>
      <c r="J28" s="71">
        <v>25</v>
      </c>
      <c r="K28" s="71">
        <v>25</v>
      </c>
      <c r="L28" s="71">
        <v>20</v>
      </c>
      <c r="M28" s="71">
        <v>35</v>
      </c>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2"/>
      <c r="BC28" s="71"/>
      <c r="BD28" s="73">
        <f t="shared" si="2"/>
        <v>4</v>
      </c>
      <c r="BE28" s="93"/>
      <c r="BF28" s="84"/>
      <c r="BG28" s="119"/>
      <c r="BH28" s="140"/>
      <c r="BI28" s="149" t="s">
        <v>405</v>
      </c>
      <c r="BJ28" s="149"/>
      <c r="BK28" s="149"/>
      <c r="BL28" s="88"/>
      <c r="BM28" s="74">
        <f t="shared" si="3"/>
        <v>26.25</v>
      </c>
      <c r="BN28" s="10"/>
    </row>
    <row r="29" spans="1:66" s="34" customFormat="1" x14ac:dyDescent="0.25">
      <c r="A29" s="26">
        <v>2707</v>
      </c>
      <c r="B29" s="27" t="s">
        <v>177</v>
      </c>
      <c r="C29" s="28">
        <v>35</v>
      </c>
      <c r="D29" s="29" t="s">
        <v>182</v>
      </c>
      <c r="E29" s="29" t="s">
        <v>126</v>
      </c>
      <c r="F29" s="30" t="s">
        <v>21</v>
      </c>
      <c r="G29" s="30">
        <f t="shared" si="0"/>
        <v>25</v>
      </c>
      <c r="H29" s="31">
        <f t="shared" si="1"/>
        <v>105</v>
      </c>
      <c r="I29" s="75"/>
      <c r="J29" s="71">
        <v>25</v>
      </c>
      <c r="K29" s="71">
        <v>25</v>
      </c>
      <c r="L29" s="71">
        <v>20</v>
      </c>
      <c r="M29" s="71">
        <v>35</v>
      </c>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2"/>
      <c r="BC29" s="71"/>
      <c r="BD29" s="73">
        <f t="shared" si="2"/>
        <v>4</v>
      </c>
      <c r="BE29" s="93"/>
      <c r="BF29" s="84"/>
      <c r="BG29" s="119"/>
      <c r="BH29" s="139"/>
      <c r="BI29" s="149"/>
      <c r="BJ29" s="149"/>
      <c r="BK29" s="149" t="s">
        <v>405</v>
      </c>
      <c r="BL29" s="88"/>
      <c r="BM29" s="74">
        <f t="shared" si="3"/>
        <v>26.25</v>
      </c>
      <c r="BN29" s="10"/>
    </row>
    <row r="30" spans="1:66" s="34" customFormat="1" x14ac:dyDescent="0.25">
      <c r="A30" s="26">
        <v>4802</v>
      </c>
      <c r="B30" s="27" t="s">
        <v>286</v>
      </c>
      <c r="C30" s="28">
        <v>35</v>
      </c>
      <c r="D30" s="29" t="s">
        <v>287</v>
      </c>
      <c r="E30" s="29" t="s">
        <v>206</v>
      </c>
      <c r="F30" s="30" t="s">
        <v>21</v>
      </c>
      <c r="G30" s="30">
        <f t="shared" si="0"/>
        <v>26</v>
      </c>
      <c r="H30" s="31">
        <f t="shared" si="1"/>
        <v>105</v>
      </c>
      <c r="I30" s="75"/>
      <c r="J30" s="71">
        <v>35</v>
      </c>
      <c r="K30" s="71">
        <v>20</v>
      </c>
      <c r="L30" s="71">
        <v>25</v>
      </c>
      <c r="M30" s="71">
        <v>25</v>
      </c>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2"/>
      <c r="BC30" s="71"/>
      <c r="BD30" s="73">
        <f t="shared" si="2"/>
        <v>4</v>
      </c>
      <c r="BE30" s="93">
        <f>SUMPRODUCT(LARGE((BD30:BD42),{1;2;3;4;5}))</f>
        <v>20</v>
      </c>
      <c r="BF30" s="84">
        <f>COUNT(A30:A42)</f>
        <v>13</v>
      </c>
      <c r="BG30" s="119">
        <f>SUM(BD30:BD42)</f>
        <v>50</v>
      </c>
      <c r="BH30" s="139"/>
      <c r="BI30" s="149" t="s">
        <v>405</v>
      </c>
      <c r="BJ30" s="149"/>
      <c r="BK30" s="149"/>
      <c r="BL30" s="88" t="e">
        <f>AVERAGE(BE30/#REF!)</f>
        <v>#REF!</v>
      </c>
      <c r="BM30" s="74">
        <f t="shared" si="3"/>
        <v>26.25</v>
      </c>
      <c r="BN30" s="10"/>
    </row>
    <row r="31" spans="1:66" x14ac:dyDescent="0.25">
      <c r="A31" s="26">
        <v>5133</v>
      </c>
      <c r="B31" s="27" t="s">
        <v>320</v>
      </c>
      <c r="C31" s="28">
        <v>35</v>
      </c>
      <c r="D31" s="29" t="s">
        <v>330</v>
      </c>
      <c r="E31" s="29" t="s">
        <v>331</v>
      </c>
      <c r="F31" s="30" t="s">
        <v>21</v>
      </c>
      <c r="G31" s="30">
        <f t="shared" si="0"/>
        <v>27</v>
      </c>
      <c r="H31" s="31">
        <f t="shared" si="1"/>
        <v>105</v>
      </c>
      <c r="I31" s="75"/>
      <c r="J31" s="71">
        <v>40</v>
      </c>
      <c r="K31" s="71">
        <v>25</v>
      </c>
      <c r="L31" s="71">
        <v>25</v>
      </c>
      <c r="M31" s="71">
        <v>15</v>
      </c>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2"/>
      <c r="BC31" s="71"/>
      <c r="BD31" s="73">
        <f t="shared" si="2"/>
        <v>4</v>
      </c>
      <c r="BE31" s="93"/>
      <c r="BF31" s="84"/>
      <c r="BG31" s="119"/>
      <c r="BH31" s="139"/>
      <c r="BI31" s="150"/>
      <c r="BJ31" s="150"/>
      <c r="BK31" s="150"/>
      <c r="BL31" s="88"/>
      <c r="BM31" s="74">
        <f t="shared" si="3"/>
        <v>26.25</v>
      </c>
      <c r="BN31" s="10"/>
    </row>
    <row r="32" spans="1:66" x14ac:dyDescent="0.25">
      <c r="A32" s="166">
        <v>901</v>
      </c>
      <c r="B32" s="98" t="s">
        <v>59</v>
      </c>
      <c r="C32" s="98">
        <v>35</v>
      </c>
      <c r="D32" s="100" t="s">
        <v>60</v>
      </c>
      <c r="E32" s="100" t="s">
        <v>61</v>
      </c>
      <c r="F32" s="103" t="s">
        <v>21</v>
      </c>
      <c r="G32" s="30">
        <f t="shared" si="0"/>
        <v>28</v>
      </c>
      <c r="H32" s="31">
        <f t="shared" si="1"/>
        <v>100</v>
      </c>
      <c r="I32" s="75"/>
      <c r="J32" s="71">
        <v>35</v>
      </c>
      <c r="K32" s="71">
        <v>30</v>
      </c>
      <c r="L32" s="71">
        <v>15</v>
      </c>
      <c r="M32" s="71">
        <v>20</v>
      </c>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2"/>
      <c r="BC32" s="71"/>
      <c r="BD32" s="73">
        <f t="shared" si="2"/>
        <v>4</v>
      </c>
      <c r="BE32" s="93">
        <f>SUMPRODUCT(LARGE((BD32:BD51),{1;2;3;4;5}))</f>
        <v>20</v>
      </c>
      <c r="BF32" s="84">
        <f>COUNT(A32:A51)</f>
        <v>20</v>
      </c>
      <c r="BG32" s="119">
        <f>SUM(BD32:BD51)</f>
        <v>77</v>
      </c>
      <c r="BH32" s="139"/>
      <c r="BI32" s="149"/>
      <c r="BJ32" s="149" t="s">
        <v>405</v>
      </c>
      <c r="BK32" s="149"/>
      <c r="BL32" s="88" t="e">
        <f>AVERAGE(BE32/BH19)</f>
        <v>#DIV/0!</v>
      </c>
      <c r="BM32" s="74">
        <f t="shared" si="3"/>
        <v>25</v>
      </c>
      <c r="BN32" s="10"/>
    </row>
    <row r="33" spans="1:66" x14ac:dyDescent="0.25">
      <c r="A33" s="26">
        <v>933</v>
      </c>
      <c r="B33" s="27" t="s">
        <v>59</v>
      </c>
      <c r="C33" s="28">
        <v>35</v>
      </c>
      <c r="D33" s="29" t="s">
        <v>69</v>
      </c>
      <c r="E33" s="29" t="s">
        <v>70</v>
      </c>
      <c r="F33" s="30" t="s">
        <v>21</v>
      </c>
      <c r="G33" s="30">
        <f t="shared" si="0"/>
        <v>29</v>
      </c>
      <c r="H33" s="31">
        <f t="shared" si="1"/>
        <v>100</v>
      </c>
      <c r="I33" s="75"/>
      <c r="J33" s="71">
        <v>35</v>
      </c>
      <c r="K33" s="71">
        <v>30</v>
      </c>
      <c r="L33" s="71">
        <v>15</v>
      </c>
      <c r="M33" s="71">
        <v>20</v>
      </c>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2"/>
      <c r="BC33" s="71"/>
      <c r="BD33" s="73">
        <f t="shared" si="2"/>
        <v>4</v>
      </c>
      <c r="BE33" s="93"/>
      <c r="BF33" s="84"/>
      <c r="BG33" s="119"/>
      <c r="BH33" s="139"/>
      <c r="BI33" s="149" t="s">
        <v>405</v>
      </c>
      <c r="BJ33" s="149"/>
      <c r="BK33" s="149"/>
      <c r="BL33" s="88"/>
      <c r="BM33" s="74">
        <f t="shared" si="3"/>
        <v>25</v>
      </c>
      <c r="BN33" s="10"/>
    </row>
    <row r="34" spans="1:66" x14ac:dyDescent="0.25">
      <c r="A34" s="26">
        <v>2206</v>
      </c>
      <c r="B34" s="27" t="s">
        <v>141</v>
      </c>
      <c r="C34" s="28">
        <v>35</v>
      </c>
      <c r="D34" s="29" t="s">
        <v>144</v>
      </c>
      <c r="E34" s="29" t="s">
        <v>145</v>
      </c>
      <c r="F34" s="30" t="s">
        <v>21</v>
      </c>
      <c r="G34" s="30">
        <f t="shared" si="0"/>
        <v>30</v>
      </c>
      <c r="H34" s="31">
        <f t="shared" si="1"/>
        <v>100</v>
      </c>
      <c r="I34" s="75"/>
      <c r="J34" s="71">
        <v>30</v>
      </c>
      <c r="K34" s="71">
        <v>40</v>
      </c>
      <c r="L34" s="71">
        <v>10</v>
      </c>
      <c r="M34" s="71">
        <v>20</v>
      </c>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2"/>
      <c r="BC34" s="71"/>
      <c r="BD34" s="73">
        <f t="shared" si="2"/>
        <v>4</v>
      </c>
      <c r="BE34" s="93"/>
      <c r="BF34" s="84"/>
      <c r="BG34" s="119"/>
      <c r="BH34" s="139"/>
      <c r="BI34" s="149"/>
      <c r="BJ34" s="149"/>
      <c r="BK34" s="149" t="s">
        <v>405</v>
      </c>
      <c r="BL34" s="88"/>
      <c r="BM34" s="74">
        <f t="shared" si="3"/>
        <v>25</v>
      </c>
      <c r="BN34" s="10"/>
    </row>
    <row r="35" spans="1:66" s="34" customFormat="1" x14ac:dyDescent="0.25">
      <c r="A35" s="26">
        <v>4018</v>
      </c>
      <c r="B35" s="27" t="s">
        <v>259</v>
      </c>
      <c r="C35" s="28">
        <v>22</v>
      </c>
      <c r="D35" s="29" t="s">
        <v>189</v>
      </c>
      <c r="E35" s="29" t="s">
        <v>108</v>
      </c>
      <c r="F35" s="30" t="s">
        <v>21</v>
      </c>
      <c r="G35" s="30">
        <f t="shared" si="0"/>
        <v>31</v>
      </c>
      <c r="H35" s="31">
        <f t="shared" si="1"/>
        <v>100</v>
      </c>
      <c r="I35" s="75"/>
      <c r="J35" s="71">
        <v>20</v>
      </c>
      <c r="K35" s="71">
        <v>30</v>
      </c>
      <c r="L35" s="71">
        <v>30</v>
      </c>
      <c r="M35" s="71">
        <v>20</v>
      </c>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2"/>
      <c r="BC35" s="71"/>
      <c r="BD35" s="73">
        <f t="shared" si="2"/>
        <v>4</v>
      </c>
      <c r="BE35" s="93"/>
      <c r="BF35" s="84"/>
      <c r="BG35" s="119"/>
      <c r="BH35" s="139"/>
      <c r="BI35" s="149" t="s">
        <v>405</v>
      </c>
      <c r="BJ35" s="149"/>
      <c r="BK35" s="149"/>
      <c r="BL35" s="88"/>
      <c r="BM35" s="74">
        <f t="shared" si="3"/>
        <v>25</v>
      </c>
      <c r="BN35" s="10"/>
    </row>
    <row r="36" spans="1:66" s="34" customFormat="1" x14ac:dyDescent="0.25">
      <c r="A36" s="26">
        <v>4051</v>
      </c>
      <c r="B36" s="27" t="s">
        <v>259</v>
      </c>
      <c r="C36" s="28">
        <v>22</v>
      </c>
      <c r="D36" s="29" t="s">
        <v>266</v>
      </c>
      <c r="E36" s="29" t="s">
        <v>267</v>
      </c>
      <c r="F36" s="30" t="s">
        <v>21</v>
      </c>
      <c r="G36" s="30">
        <f t="shared" si="0"/>
        <v>32</v>
      </c>
      <c r="H36" s="31">
        <f t="shared" si="1"/>
        <v>100</v>
      </c>
      <c r="I36" s="75"/>
      <c r="J36" s="71">
        <v>20</v>
      </c>
      <c r="K36" s="71">
        <v>30</v>
      </c>
      <c r="L36" s="71">
        <v>35</v>
      </c>
      <c r="M36" s="71">
        <v>15</v>
      </c>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2"/>
      <c r="BC36" s="71"/>
      <c r="BD36" s="73">
        <f t="shared" si="2"/>
        <v>4</v>
      </c>
      <c r="BE36" s="93"/>
      <c r="BF36" s="84"/>
      <c r="BG36" s="119"/>
      <c r="BH36" s="138"/>
      <c r="BI36" s="149" t="s">
        <v>405</v>
      </c>
      <c r="BJ36" s="149"/>
      <c r="BK36" s="149"/>
      <c r="BL36" s="88"/>
      <c r="BM36" s="74">
        <f t="shared" si="3"/>
        <v>25</v>
      </c>
      <c r="BN36" s="10"/>
    </row>
    <row r="37" spans="1:66" x14ac:dyDescent="0.25">
      <c r="A37" s="26">
        <v>907</v>
      </c>
      <c r="B37" s="27" t="s">
        <v>64</v>
      </c>
      <c r="C37" s="28">
        <v>35</v>
      </c>
      <c r="D37" s="29" t="s">
        <v>65</v>
      </c>
      <c r="E37" s="29" t="s">
        <v>66</v>
      </c>
      <c r="F37" s="30" t="s">
        <v>21</v>
      </c>
      <c r="G37" s="30">
        <f t="shared" si="0"/>
        <v>33</v>
      </c>
      <c r="H37" s="31">
        <f t="shared" si="1"/>
        <v>95</v>
      </c>
      <c r="I37" s="75"/>
      <c r="J37" s="71">
        <v>20</v>
      </c>
      <c r="K37" s="71">
        <v>15</v>
      </c>
      <c r="L37" s="71">
        <v>35</v>
      </c>
      <c r="M37" s="71">
        <v>25</v>
      </c>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2"/>
      <c r="BC37" s="71"/>
      <c r="BD37" s="73">
        <f t="shared" ref="BD37:BD68" si="4">SUMIF(J37:BC37,"&gt;0",$J$4:$BC$4)</f>
        <v>4</v>
      </c>
      <c r="BE37" s="93"/>
      <c r="BF37" s="84"/>
      <c r="BG37" s="119"/>
      <c r="BH37" s="139"/>
      <c r="BI37" s="149"/>
      <c r="BJ37" s="149" t="s">
        <v>405</v>
      </c>
      <c r="BK37" s="149"/>
      <c r="BL37" s="88"/>
      <c r="BM37" s="74">
        <f t="shared" ref="BM37:BM68" si="5">AVERAGE(H37/BD37)</f>
        <v>23.75</v>
      </c>
      <c r="BN37" s="10"/>
    </row>
    <row r="38" spans="1:66" s="34" customFormat="1" x14ac:dyDescent="0.25">
      <c r="A38" s="26">
        <v>943</v>
      </c>
      <c r="B38" s="27" t="s">
        <v>59</v>
      </c>
      <c r="C38" s="28">
        <v>35</v>
      </c>
      <c r="D38" s="29" t="s">
        <v>83</v>
      </c>
      <c r="E38" s="29" t="s">
        <v>84</v>
      </c>
      <c r="F38" s="30" t="s">
        <v>21</v>
      </c>
      <c r="G38" s="30">
        <f t="shared" si="0"/>
        <v>34</v>
      </c>
      <c r="H38" s="31">
        <f t="shared" si="1"/>
        <v>95</v>
      </c>
      <c r="I38" s="75"/>
      <c r="J38" s="71">
        <v>25</v>
      </c>
      <c r="K38" s="71">
        <v>20</v>
      </c>
      <c r="L38" s="71">
        <v>20</v>
      </c>
      <c r="M38" s="71">
        <v>30</v>
      </c>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2"/>
      <c r="BC38" s="71"/>
      <c r="BD38" s="73">
        <f t="shared" si="4"/>
        <v>4</v>
      </c>
      <c r="BE38" s="93"/>
      <c r="BF38" s="84"/>
      <c r="BG38" s="119"/>
      <c r="BH38" s="139"/>
      <c r="BI38" s="149"/>
      <c r="BJ38" s="149" t="s">
        <v>405</v>
      </c>
      <c r="BK38" s="149"/>
      <c r="BL38" s="88"/>
      <c r="BM38" s="74">
        <f t="shared" si="5"/>
        <v>23.75</v>
      </c>
      <c r="BN38" s="10"/>
    </row>
    <row r="39" spans="1:66" s="34" customFormat="1" x14ac:dyDescent="0.25">
      <c r="A39" s="26">
        <v>1169</v>
      </c>
      <c r="B39" s="27" t="s">
        <v>102</v>
      </c>
      <c r="C39" s="28">
        <v>35</v>
      </c>
      <c r="D39" s="29" t="s">
        <v>65</v>
      </c>
      <c r="E39" s="29" t="s">
        <v>105</v>
      </c>
      <c r="F39" s="30" t="s">
        <v>51</v>
      </c>
      <c r="G39" s="30">
        <f t="shared" si="0"/>
        <v>35</v>
      </c>
      <c r="H39" s="31">
        <f t="shared" si="1"/>
        <v>95</v>
      </c>
      <c r="I39" s="75"/>
      <c r="J39" s="71">
        <v>20</v>
      </c>
      <c r="K39" s="71">
        <v>15</v>
      </c>
      <c r="L39" s="71">
        <v>35</v>
      </c>
      <c r="M39" s="71">
        <v>25</v>
      </c>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2"/>
      <c r="BC39" s="71"/>
      <c r="BD39" s="73">
        <f t="shared" si="4"/>
        <v>4</v>
      </c>
      <c r="BE39" s="93"/>
      <c r="BF39" s="84"/>
      <c r="BG39" s="119"/>
      <c r="BH39" s="140"/>
      <c r="BI39" s="149" t="s">
        <v>405</v>
      </c>
      <c r="BJ39" s="149"/>
      <c r="BK39" s="149"/>
      <c r="BL39" s="88"/>
      <c r="BM39" s="74">
        <f t="shared" si="5"/>
        <v>23.75</v>
      </c>
      <c r="BN39" s="10"/>
    </row>
    <row r="40" spans="1:66" s="34" customFormat="1" x14ac:dyDescent="0.25">
      <c r="A40" s="26">
        <v>2317</v>
      </c>
      <c r="B40" s="27" t="s">
        <v>10</v>
      </c>
      <c r="C40" s="28">
        <v>35</v>
      </c>
      <c r="D40" s="203" t="s">
        <v>154</v>
      </c>
      <c r="E40" s="203" t="s">
        <v>78</v>
      </c>
      <c r="F40" s="30" t="s">
        <v>21</v>
      </c>
      <c r="G40" s="30">
        <f t="shared" si="0"/>
        <v>36</v>
      </c>
      <c r="H40" s="31">
        <f t="shared" si="1"/>
        <v>95</v>
      </c>
      <c r="I40" s="75"/>
      <c r="J40" s="204">
        <v>55</v>
      </c>
      <c r="K40" s="71">
        <v>40</v>
      </c>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2"/>
      <c r="BC40" s="71"/>
      <c r="BD40" s="73">
        <f t="shared" si="4"/>
        <v>2</v>
      </c>
      <c r="BE40" s="93"/>
      <c r="BF40" s="84"/>
      <c r="BG40" s="119"/>
      <c r="BH40" s="139"/>
      <c r="BI40" s="149" t="s">
        <v>405</v>
      </c>
      <c r="BJ40" s="149"/>
      <c r="BK40" s="149"/>
      <c r="BL40" s="88"/>
      <c r="BM40" s="74">
        <f t="shared" si="5"/>
        <v>47.5</v>
      </c>
      <c r="BN40" s="10"/>
    </row>
    <row r="41" spans="1:66" s="34" customFormat="1" x14ac:dyDescent="0.25">
      <c r="A41" s="26">
        <v>2813</v>
      </c>
      <c r="B41" s="27" t="s">
        <v>183</v>
      </c>
      <c r="C41" s="28">
        <v>35</v>
      </c>
      <c r="D41" s="29" t="s">
        <v>186</v>
      </c>
      <c r="E41" s="29" t="s">
        <v>84</v>
      </c>
      <c r="F41" s="30" t="s">
        <v>21</v>
      </c>
      <c r="G41" s="30">
        <f t="shared" si="0"/>
        <v>37</v>
      </c>
      <c r="H41" s="31">
        <f t="shared" si="1"/>
        <v>95</v>
      </c>
      <c r="I41" s="75"/>
      <c r="J41" s="71">
        <v>20</v>
      </c>
      <c r="K41" s="71">
        <v>25</v>
      </c>
      <c r="L41" s="71">
        <v>20</v>
      </c>
      <c r="M41" s="71">
        <v>30</v>
      </c>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2"/>
      <c r="BC41" s="71"/>
      <c r="BD41" s="73">
        <f t="shared" si="4"/>
        <v>4</v>
      </c>
      <c r="BE41" s="93"/>
      <c r="BF41" s="84"/>
      <c r="BG41" s="119"/>
      <c r="BH41" s="139"/>
      <c r="BI41" s="150"/>
      <c r="BJ41" s="150"/>
      <c r="BK41" s="150"/>
      <c r="BL41" s="88"/>
      <c r="BM41" s="74">
        <f t="shared" si="5"/>
        <v>23.75</v>
      </c>
      <c r="BN41" s="10"/>
    </row>
    <row r="42" spans="1:66" s="34" customFormat="1" x14ac:dyDescent="0.25">
      <c r="A42" s="26">
        <v>3425</v>
      </c>
      <c r="B42" s="27" t="s">
        <v>220</v>
      </c>
      <c r="C42" s="29">
        <v>35</v>
      </c>
      <c r="D42" s="29" t="s">
        <v>233</v>
      </c>
      <c r="E42" s="29" t="s">
        <v>234</v>
      </c>
      <c r="F42" s="30" t="s">
        <v>21</v>
      </c>
      <c r="G42" s="30">
        <f t="shared" si="0"/>
        <v>38</v>
      </c>
      <c r="H42" s="31">
        <f t="shared" si="1"/>
        <v>95</v>
      </c>
      <c r="I42" s="75"/>
      <c r="J42" s="71">
        <v>25</v>
      </c>
      <c r="K42" s="71">
        <v>20</v>
      </c>
      <c r="L42" s="71">
        <v>25</v>
      </c>
      <c r="M42" s="71">
        <v>25</v>
      </c>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2"/>
      <c r="BC42" s="71"/>
      <c r="BD42" s="73">
        <f t="shared" si="4"/>
        <v>4</v>
      </c>
      <c r="BE42" s="93"/>
      <c r="BF42" s="84"/>
      <c r="BG42" s="119"/>
      <c r="BH42" s="144"/>
      <c r="BI42" s="149"/>
      <c r="BJ42" s="149"/>
      <c r="BK42" s="149" t="s">
        <v>405</v>
      </c>
      <c r="BL42" s="88"/>
      <c r="BM42" s="74">
        <f t="shared" si="5"/>
        <v>23.75</v>
      </c>
      <c r="BN42" s="10"/>
    </row>
    <row r="43" spans="1:66" s="34" customFormat="1" x14ac:dyDescent="0.25">
      <c r="A43" s="26">
        <v>5023</v>
      </c>
      <c r="B43" s="27" t="s">
        <v>303</v>
      </c>
      <c r="C43" s="28">
        <v>35</v>
      </c>
      <c r="D43" s="78" t="s">
        <v>310</v>
      </c>
      <c r="E43" s="78" t="s">
        <v>311</v>
      </c>
      <c r="F43" s="79" t="s">
        <v>51</v>
      </c>
      <c r="G43" s="30">
        <f t="shared" si="0"/>
        <v>39</v>
      </c>
      <c r="H43" s="31">
        <f t="shared" si="1"/>
        <v>95</v>
      </c>
      <c r="I43" s="75"/>
      <c r="J43" s="71">
        <v>20</v>
      </c>
      <c r="K43" s="71">
        <v>35</v>
      </c>
      <c r="L43" s="71">
        <v>20</v>
      </c>
      <c r="M43" s="71">
        <v>20</v>
      </c>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2"/>
      <c r="BC43" s="71"/>
      <c r="BD43" s="73">
        <f t="shared" si="4"/>
        <v>4</v>
      </c>
      <c r="BE43" s="93"/>
      <c r="BF43" s="84"/>
      <c r="BG43" s="119"/>
      <c r="BH43" s="139"/>
      <c r="BI43" s="149"/>
      <c r="BJ43" s="149" t="s">
        <v>405</v>
      </c>
      <c r="BK43" s="149"/>
      <c r="BL43" s="88"/>
      <c r="BM43" s="74">
        <f t="shared" si="5"/>
        <v>23.75</v>
      </c>
      <c r="BN43" s="10"/>
    </row>
    <row r="44" spans="1:66" s="34" customFormat="1" x14ac:dyDescent="0.25">
      <c r="A44" s="26">
        <v>5029</v>
      </c>
      <c r="B44" s="27" t="s">
        <v>303</v>
      </c>
      <c r="C44" s="28">
        <v>35</v>
      </c>
      <c r="D44" s="29" t="s">
        <v>314</v>
      </c>
      <c r="E44" s="29" t="s">
        <v>308</v>
      </c>
      <c r="F44" s="30" t="s">
        <v>21</v>
      </c>
      <c r="G44" s="30">
        <f t="shared" si="0"/>
        <v>40</v>
      </c>
      <c r="H44" s="31">
        <f t="shared" si="1"/>
        <v>95</v>
      </c>
      <c r="I44" s="75"/>
      <c r="J44" s="71">
        <v>20</v>
      </c>
      <c r="K44" s="71">
        <v>35</v>
      </c>
      <c r="L44" s="71">
        <v>20</v>
      </c>
      <c r="M44" s="71">
        <v>20</v>
      </c>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2"/>
      <c r="BC44" s="71"/>
      <c r="BD44" s="73">
        <f t="shared" si="4"/>
        <v>4</v>
      </c>
      <c r="BE44" s="93"/>
      <c r="BF44" s="84"/>
      <c r="BG44" s="119"/>
      <c r="BH44" s="139"/>
      <c r="BI44" s="149" t="s">
        <v>405</v>
      </c>
      <c r="BJ44" s="149"/>
      <c r="BK44" s="149"/>
      <c r="BL44" s="88"/>
      <c r="BM44" s="74">
        <f t="shared" si="5"/>
        <v>23.75</v>
      </c>
      <c r="BN44" s="10"/>
    </row>
    <row r="45" spans="1:66" s="34" customFormat="1" x14ac:dyDescent="0.25">
      <c r="A45" s="26">
        <v>2701</v>
      </c>
      <c r="B45" s="27" t="s">
        <v>174</v>
      </c>
      <c r="C45" s="28">
        <v>35</v>
      </c>
      <c r="D45" s="29" t="s">
        <v>175</v>
      </c>
      <c r="E45" s="29" t="s">
        <v>56</v>
      </c>
      <c r="F45" s="30" t="s">
        <v>21</v>
      </c>
      <c r="G45" s="30">
        <f t="shared" si="0"/>
        <v>41</v>
      </c>
      <c r="H45" s="31">
        <f t="shared" si="1"/>
        <v>90</v>
      </c>
      <c r="I45" s="75"/>
      <c r="J45" s="71">
        <v>20</v>
      </c>
      <c r="K45" s="71">
        <v>25</v>
      </c>
      <c r="L45" s="71">
        <v>25</v>
      </c>
      <c r="M45" s="71">
        <v>20</v>
      </c>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2"/>
      <c r="BC45" s="71"/>
      <c r="BD45" s="73">
        <f t="shared" si="4"/>
        <v>4</v>
      </c>
      <c r="BE45" s="93">
        <f>SUMPRODUCT(LARGE((BD45:BD49),{1;2;3;4;5}))</f>
        <v>19</v>
      </c>
      <c r="BF45" s="84">
        <f>COUNT(A45:A49)</f>
        <v>5</v>
      </c>
      <c r="BG45" s="119">
        <f>SUM(BD45:BD49)</f>
        <v>19</v>
      </c>
      <c r="BH45" s="139"/>
      <c r="BI45" s="149" t="s">
        <v>405</v>
      </c>
      <c r="BJ45" s="149"/>
      <c r="BK45" s="149"/>
      <c r="BL45" s="88" t="e">
        <f>AVERAGE(BE45/#REF!)</f>
        <v>#REF!</v>
      </c>
      <c r="BM45" s="74">
        <f t="shared" si="5"/>
        <v>22.5</v>
      </c>
      <c r="BN45" s="10"/>
    </row>
    <row r="46" spans="1:66" s="34" customFormat="1" x14ac:dyDescent="0.25">
      <c r="A46" s="26">
        <v>3357</v>
      </c>
      <c r="B46" s="27" t="s">
        <v>208</v>
      </c>
      <c r="C46" s="29">
        <v>35</v>
      </c>
      <c r="D46" s="29" t="s">
        <v>217</v>
      </c>
      <c r="E46" s="29" t="s">
        <v>218</v>
      </c>
      <c r="F46" s="30" t="s">
        <v>21</v>
      </c>
      <c r="G46" s="30">
        <f t="shared" si="0"/>
        <v>42</v>
      </c>
      <c r="H46" s="31">
        <f t="shared" si="1"/>
        <v>90</v>
      </c>
      <c r="I46" s="75"/>
      <c r="J46" s="71">
        <v>30</v>
      </c>
      <c r="K46" s="71">
        <v>20</v>
      </c>
      <c r="L46" s="71">
        <v>25</v>
      </c>
      <c r="M46" s="71">
        <v>15</v>
      </c>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2"/>
      <c r="BC46" s="71"/>
      <c r="BD46" s="73">
        <f t="shared" si="4"/>
        <v>4</v>
      </c>
      <c r="BE46" s="93"/>
      <c r="BF46" s="84"/>
      <c r="BG46" s="119"/>
      <c r="BH46" s="142"/>
      <c r="BI46" s="150"/>
      <c r="BJ46" s="150"/>
      <c r="BK46" s="150"/>
      <c r="BL46" s="88"/>
      <c r="BM46" s="74">
        <f t="shared" si="5"/>
        <v>22.5</v>
      </c>
      <c r="BN46" s="10"/>
    </row>
    <row r="47" spans="1:66" s="34" customFormat="1" x14ac:dyDescent="0.25">
      <c r="A47" s="26">
        <v>3358</v>
      </c>
      <c r="B47" s="27" t="s">
        <v>208</v>
      </c>
      <c r="C47" s="29">
        <v>35</v>
      </c>
      <c r="D47" s="29" t="s">
        <v>217</v>
      </c>
      <c r="E47" s="29" t="s">
        <v>219</v>
      </c>
      <c r="F47" s="30" t="s">
        <v>21</v>
      </c>
      <c r="G47" s="30">
        <f t="shared" si="0"/>
        <v>43</v>
      </c>
      <c r="H47" s="31">
        <f t="shared" si="1"/>
        <v>90</v>
      </c>
      <c r="I47" s="75"/>
      <c r="J47" s="71">
        <v>30</v>
      </c>
      <c r="K47" s="71">
        <v>20</v>
      </c>
      <c r="L47" s="71">
        <v>25</v>
      </c>
      <c r="M47" s="71">
        <v>15</v>
      </c>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2"/>
      <c r="BC47" s="71"/>
      <c r="BD47" s="73">
        <f t="shared" si="4"/>
        <v>4</v>
      </c>
      <c r="BE47" s="93"/>
      <c r="BF47" s="84"/>
      <c r="BG47" s="119"/>
      <c r="BH47" s="142"/>
      <c r="BI47" s="150"/>
      <c r="BJ47" s="150"/>
      <c r="BK47" s="150"/>
      <c r="BL47" s="88"/>
      <c r="BM47" s="74">
        <f t="shared" si="5"/>
        <v>22.5</v>
      </c>
      <c r="BN47" s="10"/>
    </row>
    <row r="48" spans="1:66" x14ac:dyDescent="0.25">
      <c r="A48" s="26">
        <v>5028</v>
      </c>
      <c r="B48" s="27" t="s">
        <v>303</v>
      </c>
      <c r="C48" s="28">
        <v>35</v>
      </c>
      <c r="D48" s="29" t="s">
        <v>313</v>
      </c>
      <c r="E48" s="29" t="s">
        <v>76</v>
      </c>
      <c r="F48" s="30" t="s">
        <v>21</v>
      </c>
      <c r="G48" s="30">
        <f t="shared" si="0"/>
        <v>44</v>
      </c>
      <c r="H48" s="31">
        <f t="shared" si="1"/>
        <v>90</v>
      </c>
      <c r="I48" s="75"/>
      <c r="J48" s="71">
        <v>35</v>
      </c>
      <c r="K48" s="71">
        <v>25</v>
      </c>
      <c r="L48" s="71">
        <v>30</v>
      </c>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2"/>
      <c r="BC48" s="71"/>
      <c r="BD48" s="73">
        <f t="shared" si="4"/>
        <v>3</v>
      </c>
      <c r="BE48" s="93"/>
      <c r="BF48" s="84"/>
      <c r="BG48" s="119"/>
      <c r="BH48" s="138"/>
      <c r="BI48" s="149" t="s">
        <v>405</v>
      </c>
      <c r="BJ48" s="149"/>
      <c r="BK48" s="149"/>
      <c r="BL48" s="88"/>
      <c r="BM48" s="74">
        <f t="shared" si="5"/>
        <v>30</v>
      </c>
      <c r="BN48" s="10"/>
    </row>
    <row r="49" spans="1:66" s="34" customFormat="1" x14ac:dyDescent="0.25">
      <c r="A49" s="26">
        <v>5605</v>
      </c>
      <c r="B49" s="27" t="s">
        <v>9</v>
      </c>
      <c r="C49" s="28">
        <v>35</v>
      </c>
      <c r="D49" s="29" t="s">
        <v>376</v>
      </c>
      <c r="E49" s="29" t="s">
        <v>377</v>
      </c>
      <c r="F49" s="30" t="s">
        <v>21</v>
      </c>
      <c r="G49" s="30">
        <f t="shared" si="0"/>
        <v>45</v>
      </c>
      <c r="H49" s="31">
        <f t="shared" si="1"/>
        <v>90</v>
      </c>
      <c r="I49" s="75"/>
      <c r="J49" s="71">
        <v>20</v>
      </c>
      <c r="K49" s="71">
        <v>30</v>
      </c>
      <c r="L49" s="71">
        <v>15</v>
      </c>
      <c r="M49" s="71">
        <v>25</v>
      </c>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2"/>
      <c r="BC49" s="71"/>
      <c r="BD49" s="73">
        <f t="shared" si="4"/>
        <v>4</v>
      </c>
      <c r="BE49" s="93"/>
      <c r="BF49" s="84"/>
      <c r="BG49" s="119"/>
      <c r="BH49" s="139"/>
      <c r="BI49" s="149" t="s">
        <v>405</v>
      </c>
      <c r="BJ49" s="149"/>
      <c r="BK49" s="149"/>
      <c r="BL49" s="88"/>
      <c r="BM49" s="74">
        <f t="shared" si="5"/>
        <v>22.5</v>
      </c>
      <c r="BN49" s="10"/>
    </row>
    <row r="50" spans="1:66" s="34" customFormat="1" x14ac:dyDescent="0.25">
      <c r="A50" s="26">
        <v>5615</v>
      </c>
      <c r="B50" s="27" t="s">
        <v>9</v>
      </c>
      <c r="C50" s="35">
        <v>35</v>
      </c>
      <c r="D50" s="36" t="s">
        <v>388</v>
      </c>
      <c r="E50" s="36" t="s">
        <v>276</v>
      </c>
      <c r="F50" s="30" t="s">
        <v>21</v>
      </c>
      <c r="G50" s="30">
        <f t="shared" si="0"/>
        <v>46</v>
      </c>
      <c r="H50" s="31">
        <f t="shared" si="1"/>
        <v>90</v>
      </c>
      <c r="I50" s="75"/>
      <c r="J50" s="71">
        <v>25</v>
      </c>
      <c r="K50" s="71">
        <v>20</v>
      </c>
      <c r="L50" s="71">
        <v>20</v>
      </c>
      <c r="M50" s="71">
        <v>25</v>
      </c>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2"/>
      <c r="BC50" s="71"/>
      <c r="BD50" s="73">
        <f t="shared" si="4"/>
        <v>4</v>
      </c>
      <c r="BE50" s="93"/>
      <c r="BF50" s="84"/>
      <c r="BG50" s="119"/>
      <c r="BH50" s="139"/>
      <c r="BI50" s="149"/>
      <c r="BJ50" s="149" t="s">
        <v>405</v>
      </c>
      <c r="BK50" s="149"/>
      <c r="BL50" s="88"/>
      <c r="BM50" s="74">
        <f t="shared" si="5"/>
        <v>22.5</v>
      </c>
      <c r="BN50" s="10"/>
    </row>
    <row r="51" spans="1:66" s="34" customFormat="1" x14ac:dyDescent="0.25">
      <c r="A51" s="26">
        <v>3426</v>
      </c>
      <c r="B51" s="27" t="s">
        <v>220</v>
      </c>
      <c r="C51" s="29">
        <v>35</v>
      </c>
      <c r="D51" s="29" t="s">
        <v>233</v>
      </c>
      <c r="E51" s="29" t="s">
        <v>235</v>
      </c>
      <c r="F51" s="30" t="s">
        <v>51</v>
      </c>
      <c r="G51" s="30">
        <f t="shared" si="0"/>
        <v>47</v>
      </c>
      <c r="H51" s="31">
        <f t="shared" si="1"/>
        <v>85</v>
      </c>
      <c r="I51" s="75"/>
      <c r="J51" s="71">
        <v>15</v>
      </c>
      <c r="K51" s="71">
        <v>20</v>
      </c>
      <c r="L51" s="71">
        <v>25</v>
      </c>
      <c r="M51" s="71">
        <v>25</v>
      </c>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2"/>
      <c r="BC51" s="71"/>
      <c r="BD51" s="73">
        <f t="shared" si="4"/>
        <v>4</v>
      </c>
      <c r="BE51" s="93"/>
      <c r="BF51" s="84"/>
      <c r="BG51" s="119"/>
      <c r="BH51" s="144"/>
      <c r="BI51" s="149"/>
      <c r="BJ51" s="149"/>
      <c r="BK51" s="149" t="s">
        <v>405</v>
      </c>
      <c r="BL51" s="88"/>
      <c r="BM51" s="74">
        <f t="shared" si="5"/>
        <v>21.25</v>
      </c>
      <c r="BN51" s="10"/>
    </row>
    <row r="52" spans="1:66" s="34" customFormat="1" x14ac:dyDescent="0.25">
      <c r="A52" s="114">
        <v>4827</v>
      </c>
      <c r="B52" s="33" t="s">
        <v>286</v>
      </c>
      <c r="C52" s="39">
        <v>35</v>
      </c>
      <c r="D52" s="41" t="s">
        <v>294</v>
      </c>
      <c r="E52" s="41" t="s">
        <v>122</v>
      </c>
      <c r="F52" s="42" t="s">
        <v>21</v>
      </c>
      <c r="G52" s="30">
        <f t="shared" si="0"/>
        <v>48</v>
      </c>
      <c r="H52" s="31">
        <f t="shared" si="1"/>
        <v>85</v>
      </c>
      <c r="I52" s="75"/>
      <c r="J52" s="71">
        <v>20</v>
      </c>
      <c r="K52" s="71">
        <v>15</v>
      </c>
      <c r="L52" s="71">
        <v>30</v>
      </c>
      <c r="M52" s="71">
        <v>20</v>
      </c>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2"/>
      <c r="BC52" s="71"/>
      <c r="BD52" s="73">
        <f t="shared" si="4"/>
        <v>4</v>
      </c>
      <c r="BE52" s="93"/>
      <c r="BF52" s="84"/>
      <c r="BG52" s="119"/>
      <c r="BH52" s="144"/>
      <c r="BI52" s="149"/>
      <c r="BJ52" s="149" t="s">
        <v>405</v>
      </c>
      <c r="BK52" s="149"/>
      <c r="BL52" s="88"/>
      <c r="BM52" s="74">
        <f t="shared" si="5"/>
        <v>21.25</v>
      </c>
      <c r="BN52" s="10"/>
    </row>
    <row r="53" spans="1:66" s="34" customFormat="1" x14ac:dyDescent="0.25">
      <c r="A53" s="26">
        <v>5003</v>
      </c>
      <c r="B53" s="27" t="s">
        <v>303</v>
      </c>
      <c r="C53" s="28">
        <v>35</v>
      </c>
      <c r="D53" s="29" t="s">
        <v>304</v>
      </c>
      <c r="E53" s="29" t="s">
        <v>126</v>
      </c>
      <c r="F53" s="30" t="s">
        <v>21</v>
      </c>
      <c r="G53" s="30">
        <f t="shared" si="0"/>
        <v>49</v>
      </c>
      <c r="H53" s="31">
        <f t="shared" si="1"/>
        <v>85</v>
      </c>
      <c r="I53" s="75"/>
      <c r="J53" s="71">
        <v>15</v>
      </c>
      <c r="K53" s="71">
        <v>15</v>
      </c>
      <c r="L53" s="71">
        <v>30</v>
      </c>
      <c r="M53" s="71">
        <v>25</v>
      </c>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2"/>
      <c r="BC53" s="71"/>
      <c r="BD53" s="73">
        <f t="shared" si="4"/>
        <v>4</v>
      </c>
      <c r="BE53" s="93"/>
      <c r="BF53" s="84"/>
      <c r="BG53" s="119"/>
      <c r="BH53" s="139"/>
      <c r="BI53" s="149"/>
      <c r="BJ53" s="149" t="s">
        <v>405</v>
      </c>
      <c r="BK53" s="149"/>
      <c r="BL53" s="88"/>
      <c r="BM53" s="74">
        <f t="shared" si="5"/>
        <v>21.25</v>
      </c>
      <c r="BN53" s="10"/>
    </row>
    <row r="54" spans="1:66" s="34" customFormat="1" x14ac:dyDescent="0.25">
      <c r="A54" s="26">
        <v>5603</v>
      </c>
      <c r="B54" s="27" t="s">
        <v>9</v>
      </c>
      <c r="C54" s="28">
        <v>35</v>
      </c>
      <c r="D54" s="29" t="s">
        <v>373</v>
      </c>
      <c r="E54" s="29" t="s">
        <v>374</v>
      </c>
      <c r="F54" s="30" t="s">
        <v>21</v>
      </c>
      <c r="G54" s="30">
        <f t="shared" si="0"/>
        <v>50</v>
      </c>
      <c r="H54" s="31">
        <f t="shared" si="1"/>
        <v>85</v>
      </c>
      <c r="I54" s="75"/>
      <c r="J54" s="71">
        <v>25</v>
      </c>
      <c r="K54" s="71">
        <v>20</v>
      </c>
      <c r="L54" s="71">
        <v>15</v>
      </c>
      <c r="M54" s="71">
        <v>25</v>
      </c>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2"/>
      <c r="BC54" s="71"/>
      <c r="BD54" s="73">
        <f t="shared" si="4"/>
        <v>4</v>
      </c>
      <c r="BE54" s="93"/>
      <c r="BF54" s="84"/>
      <c r="BG54" s="119"/>
      <c r="BH54" s="139"/>
      <c r="BI54" s="149"/>
      <c r="BJ54" s="149" t="s">
        <v>405</v>
      </c>
      <c r="BK54" s="149"/>
      <c r="BL54" s="88"/>
      <c r="BM54" s="74">
        <f t="shared" si="5"/>
        <v>21.25</v>
      </c>
      <c r="BN54" s="10"/>
    </row>
    <row r="55" spans="1:66" s="34" customFormat="1" x14ac:dyDescent="0.25">
      <c r="A55" s="26">
        <v>1308</v>
      </c>
      <c r="B55" s="27" t="s">
        <v>118</v>
      </c>
      <c r="C55" s="35">
        <v>35</v>
      </c>
      <c r="D55" s="36" t="s">
        <v>121</v>
      </c>
      <c r="E55" s="36" t="s">
        <v>122</v>
      </c>
      <c r="F55" s="30" t="s">
        <v>21</v>
      </c>
      <c r="G55" s="30">
        <f t="shared" si="0"/>
        <v>51</v>
      </c>
      <c r="H55" s="31">
        <f t="shared" si="1"/>
        <v>80</v>
      </c>
      <c r="I55" s="75"/>
      <c r="J55" s="71">
        <v>15</v>
      </c>
      <c r="K55" s="71">
        <v>15</v>
      </c>
      <c r="L55" s="71">
        <v>20</v>
      </c>
      <c r="M55" s="71">
        <v>30</v>
      </c>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2"/>
      <c r="BC55" s="71"/>
      <c r="BD55" s="73">
        <f t="shared" si="4"/>
        <v>4</v>
      </c>
      <c r="BE55" s="93"/>
      <c r="BF55" s="84"/>
      <c r="BG55" s="119"/>
      <c r="BH55" s="139"/>
      <c r="BI55" s="149"/>
      <c r="BJ55" s="149"/>
      <c r="BK55" s="149" t="s">
        <v>405</v>
      </c>
      <c r="BL55" s="88"/>
      <c r="BM55" s="74">
        <f t="shared" si="5"/>
        <v>20</v>
      </c>
      <c r="BN55" s="10"/>
    </row>
    <row r="56" spans="1:66" s="34" customFormat="1" x14ac:dyDescent="0.25">
      <c r="A56" s="26">
        <v>2320</v>
      </c>
      <c r="B56" s="27" t="s">
        <v>10</v>
      </c>
      <c r="C56" s="28">
        <v>35</v>
      </c>
      <c r="D56" s="29" t="s">
        <v>158</v>
      </c>
      <c r="E56" s="29" t="s">
        <v>161</v>
      </c>
      <c r="F56" s="30" t="s">
        <v>21</v>
      </c>
      <c r="G56" s="30">
        <f t="shared" si="0"/>
        <v>52</v>
      </c>
      <c r="H56" s="31">
        <f t="shared" si="1"/>
        <v>80</v>
      </c>
      <c r="I56" s="75"/>
      <c r="J56" s="71">
        <v>25</v>
      </c>
      <c r="K56" s="71">
        <v>15</v>
      </c>
      <c r="L56" s="71">
        <v>20</v>
      </c>
      <c r="M56" s="71">
        <v>20</v>
      </c>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2"/>
      <c r="BC56" s="71"/>
      <c r="BD56" s="73">
        <f t="shared" si="4"/>
        <v>4</v>
      </c>
      <c r="BE56" s="93"/>
      <c r="BF56" s="84"/>
      <c r="BG56" s="119"/>
      <c r="BH56" s="140"/>
      <c r="BI56" s="149"/>
      <c r="BJ56" s="149" t="s">
        <v>405</v>
      </c>
      <c r="BK56" s="149"/>
      <c r="BL56" s="88"/>
      <c r="BM56" s="74">
        <f t="shared" si="5"/>
        <v>20</v>
      </c>
      <c r="BN56" s="10"/>
    </row>
    <row r="57" spans="1:66" s="34" customFormat="1" x14ac:dyDescent="0.25">
      <c r="A57" s="26">
        <v>4014</v>
      </c>
      <c r="B57" s="27" t="s">
        <v>259</v>
      </c>
      <c r="C57" s="28">
        <v>22</v>
      </c>
      <c r="D57" s="203" t="s">
        <v>262</v>
      </c>
      <c r="E57" s="203" t="s">
        <v>263</v>
      </c>
      <c r="F57" s="30" t="s">
        <v>21</v>
      </c>
      <c r="G57" s="30">
        <f t="shared" si="0"/>
        <v>53</v>
      </c>
      <c r="H57" s="31">
        <f t="shared" si="1"/>
        <v>80</v>
      </c>
      <c r="I57" s="75"/>
      <c r="J57" s="71">
        <v>25</v>
      </c>
      <c r="K57" s="204">
        <v>55</v>
      </c>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2"/>
      <c r="BC57" s="71"/>
      <c r="BD57" s="73">
        <f t="shared" si="4"/>
        <v>2</v>
      </c>
      <c r="BE57" s="93"/>
      <c r="BF57" s="84"/>
      <c r="BG57" s="119"/>
      <c r="BH57" s="139"/>
      <c r="BI57" s="149" t="s">
        <v>405</v>
      </c>
      <c r="BJ57" s="149"/>
      <c r="BK57" s="149"/>
      <c r="BL57" s="88"/>
      <c r="BM57" s="74">
        <f t="shared" si="5"/>
        <v>40</v>
      </c>
      <c r="BN57" s="10"/>
    </row>
    <row r="58" spans="1:66" s="34" customFormat="1" x14ac:dyDescent="0.25">
      <c r="A58" s="26">
        <v>4023</v>
      </c>
      <c r="B58" s="27" t="s">
        <v>259</v>
      </c>
      <c r="C58" s="28">
        <v>22</v>
      </c>
      <c r="D58" s="203" t="s">
        <v>264</v>
      </c>
      <c r="E58" s="203" t="s">
        <v>265</v>
      </c>
      <c r="F58" s="30" t="s">
        <v>21</v>
      </c>
      <c r="G58" s="30">
        <f t="shared" si="0"/>
        <v>54</v>
      </c>
      <c r="H58" s="31">
        <f t="shared" si="1"/>
        <v>80</v>
      </c>
      <c r="I58" s="75"/>
      <c r="J58" s="71">
        <v>25</v>
      </c>
      <c r="K58" s="204">
        <v>55</v>
      </c>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2"/>
      <c r="BC58" s="71"/>
      <c r="BD58" s="73">
        <f t="shared" si="4"/>
        <v>2</v>
      </c>
      <c r="BE58" s="93"/>
      <c r="BF58" s="84"/>
      <c r="BG58" s="119"/>
      <c r="BH58" s="140"/>
      <c r="BI58" s="149" t="s">
        <v>405</v>
      </c>
      <c r="BJ58" s="149"/>
      <c r="BK58" s="149"/>
      <c r="BL58" s="88"/>
      <c r="BM58" s="74">
        <f t="shared" si="5"/>
        <v>40</v>
      </c>
      <c r="BN58" s="10"/>
    </row>
    <row r="59" spans="1:66" s="34" customFormat="1" x14ac:dyDescent="0.25">
      <c r="A59" s="26">
        <v>931</v>
      </c>
      <c r="B59" s="27" t="s">
        <v>59</v>
      </c>
      <c r="C59" s="28">
        <v>35</v>
      </c>
      <c r="D59" s="29" t="s">
        <v>67</v>
      </c>
      <c r="E59" s="29" t="s">
        <v>68</v>
      </c>
      <c r="F59" s="30" t="s">
        <v>21</v>
      </c>
      <c r="G59" s="30">
        <f t="shared" si="0"/>
        <v>55</v>
      </c>
      <c r="H59" s="31">
        <f t="shared" si="1"/>
        <v>75</v>
      </c>
      <c r="I59" s="75"/>
      <c r="J59" s="71">
        <v>10</v>
      </c>
      <c r="K59" s="71">
        <v>15</v>
      </c>
      <c r="L59" s="71">
        <v>25</v>
      </c>
      <c r="M59" s="71">
        <v>25</v>
      </c>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2"/>
      <c r="BC59" s="71"/>
      <c r="BD59" s="73">
        <f t="shared" si="4"/>
        <v>4</v>
      </c>
      <c r="BE59" s="93"/>
      <c r="BF59" s="84"/>
      <c r="BG59" s="119"/>
      <c r="BH59" s="139"/>
      <c r="BI59" s="149" t="s">
        <v>405</v>
      </c>
      <c r="BJ59" s="149"/>
      <c r="BK59" s="149"/>
      <c r="BL59" s="88"/>
      <c r="BM59" s="74">
        <f t="shared" si="5"/>
        <v>18.75</v>
      </c>
      <c r="BN59" s="10"/>
    </row>
    <row r="60" spans="1:66" s="34" customFormat="1" x14ac:dyDescent="0.25">
      <c r="A60" s="26">
        <v>2312</v>
      </c>
      <c r="B60" s="27" t="s">
        <v>10</v>
      </c>
      <c r="C60" s="28">
        <v>35</v>
      </c>
      <c r="D60" s="29" t="s">
        <v>156</v>
      </c>
      <c r="E60" s="29" t="s">
        <v>157</v>
      </c>
      <c r="F60" s="30" t="s">
        <v>21</v>
      </c>
      <c r="G60" s="30">
        <f t="shared" si="0"/>
        <v>56</v>
      </c>
      <c r="H60" s="31">
        <f t="shared" si="1"/>
        <v>75</v>
      </c>
      <c r="I60" s="75"/>
      <c r="J60" s="71">
        <v>35</v>
      </c>
      <c r="K60" s="71">
        <v>20</v>
      </c>
      <c r="L60" s="71">
        <v>10</v>
      </c>
      <c r="M60" s="71">
        <v>10</v>
      </c>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2"/>
      <c r="BC60" s="71"/>
      <c r="BD60" s="73">
        <f t="shared" si="4"/>
        <v>4</v>
      </c>
      <c r="BE60" s="93"/>
      <c r="BF60" s="84"/>
      <c r="BG60" s="119"/>
      <c r="BH60" s="139"/>
      <c r="BI60" s="149"/>
      <c r="BJ60" s="149" t="s">
        <v>405</v>
      </c>
      <c r="BK60" s="149"/>
      <c r="BL60" s="88"/>
      <c r="BM60" s="74">
        <f t="shared" si="5"/>
        <v>18.75</v>
      </c>
      <c r="BN60" s="10"/>
    </row>
    <row r="61" spans="1:66" s="34" customFormat="1" x14ac:dyDescent="0.25">
      <c r="A61" s="26">
        <v>2832</v>
      </c>
      <c r="B61" s="27" t="s">
        <v>183</v>
      </c>
      <c r="C61" s="28">
        <v>35</v>
      </c>
      <c r="D61" s="29" t="s">
        <v>196</v>
      </c>
      <c r="E61" s="29" t="s">
        <v>197</v>
      </c>
      <c r="F61" s="30" t="s">
        <v>51</v>
      </c>
      <c r="G61" s="30">
        <f t="shared" si="0"/>
        <v>57</v>
      </c>
      <c r="H61" s="31">
        <f t="shared" si="1"/>
        <v>75</v>
      </c>
      <c r="I61" s="75"/>
      <c r="J61" s="71">
        <v>10</v>
      </c>
      <c r="K61" s="71">
        <v>25</v>
      </c>
      <c r="L61" s="71">
        <v>10</v>
      </c>
      <c r="M61" s="71">
        <v>30</v>
      </c>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2"/>
      <c r="BC61" s="71"/>
      <c r="BD61" s="73">
        <f t="shared" si="4"/>
        <v>4</v>
      </c>
      <c r="BE61" s="93"/>
      <c r="BF61" s="84"/>
      <c r="BG61" s="119"/>
      <c r="BH61" s="139"/>
      <c r="BI61" s="150"/>
      <c r="BJ61" s="150"/>
      <c r="BK61" s="150"/>
      <c r="BL61" s="88"/>
      <c r="BM61" s="74">
        <f t="shared" si="5"/>
        <v>18.75</v>
      </c>
      <c r="BN61" s="10"/>
    </row>
    <row r="62" spans="1:66" s="34" customFormat="1" x14ac:dyDescent="0.25">
      <c r="A62" s="26">
        <v>5014</v>
      </c>
      <c r="B62" s="27" t="s">
        <v>303</v>
      </c>
      <c r="C62" s="28">
        <v>35</v>
      </c>
      <c r="D62" s="29" t="s">
        <v>307</v>
      </c>
      <c r="E62" s="29" t="s">
        <v>308</v>
      </c>
      <c r="F62" s="30" t="s">
        <v>21</v>
      </c>
      <c r="G62" s="30">
        <f t="shared" si="0"/>
        <v>58</v>
      </c>
      <c r="H62" s="31">
        <f t="shared" si="1"/>
        <v>75</v>
      </c>
      <c r="I62" s="75"/>
      <c r="J62" s="71">
        <v>40</v>
      </c>
      <c r="K62" s="71">
        <v>35</v>
      </c>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2"/>
      <c r="BC62" s="71"/>
      <c r="BD62" s="73">
        <f t="shared" si="4"/>
        <v>2</v>
      </c>
      <c r="BE62" s="93"/>
      <c r="BF62" s="84"/>
      <c r="BG62" s="119"/>
      <c r="BH62" s="138"/>
      <c r="BI62" s="149" t="s">
        <v>405</v>
      </c>
      <c r="BJ62" s="149"/>
      <c r="BK62" s="149"/>
      <c r="BL62" s="88"/>
      <c r="BM62" s="74">
        <f t="shared" si="5"/>
        <v>37.5</v>
      </c>
      <c r="BN62" s="10"/>
    </row>
    <row r="63" spans="1:66" s="34" customFormat="1" x14ac:dyDescent="0.25">
      <c r="A63" s="26">
        <v>2211</v>
      </c>
      <c r="B63" s="27" t="s">
        <v>141</v>
      </c>
      <c r="C63" s="28">
        <v>35</v>
      </c>
      <c r="D63" s="29" t="s">
        <v>150</v>
      </c>
      <c r="E63" s="29" t="s">
        <v>151</v>
      </c>
      <c r="F63" s="30" t="s">
        <v>21</v>
      </c>
      <c r="G63" s="30">
        <f t="shared" si="0"/>
        <v>59</v>
      </c>
      <c r="H63" s="31">
        <f t="shared" si="1"/>
        <v>70</v>
      </c>
      <c r="I63" s="75"/>
      <c r="J63" s="71">
        <v>20</v>
      </c>
      <c r="K63" s="71">
        <v>20</v>
      </c>
      <c r="L63" s="71">
        <v>10</v>
      </c>
      <c r="M63" s="71">
        <v>20</v>
      </c>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2"/>
      <c r="BC63" s="71"/>
      <c r="BD63" s="73">
        <f t="shared" si="4"/>
        <v>4</v>
      </c>
      <c r="BE63" s="93"/>
      <c r="BF63" s="84"/>
      <c r="BG63" s="119"/>
      <c r="BH63" s="139"/>
      <c r="BI63" s="149" t="s">
        <v>405</v>
      </c>
      <c r="BJ63" s="149"/>
      <c r="BK63" s="149"/>
      <c r="BL63" s="88"/>
      <c r="BM63" s="74">
        <f t="shared" si="5"/>
        <v>17.5</v>
      </c>
      <c r="BN63" s="10"/>
    </row>
    <row r="64" spans="1:66" s="34" customFormat="1" x14ac:dyDescent="0.25">
      <c r="A64" s="26">
        <v>3401</v>
      </c>
      <c r="B64" s="27" t="s">
        <v>220</v>
      </c>
      <c r="C64" s="29">
        <v>35</v>
      </c>
      <c r="D64" s="29" t="s">
        <v>221</v>
      </c>
      <c r="E64" s="29" t="s">
        <v>92</v>
      </c>
      <c r="F64" s="30" t="s">
        <v>21</v>
      </c>
      <c r="G64" s="30">
        <f t="shared" si="0"/>
        <v>60</v>
      </c>
      <c r="H64" s="31">
        <f t="shared" si="1"/>
        <v>70</v>
      </c>
      <c r="I64" s="75"/>
      <c r="J64" s="71"/>
      <c r="K64" s="71"/>
      <c r="L64" s="71">
        <v>35</v>
      </c>
      <c r="M64" s="71">
        <v>35</v>
      </c>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2"/>
      <c r="BC64" s="71"/>
      <c r="BD64" s="73">
        <f t="shared" si="4"/>
        <v>2</v>
      </c>
      <c r="BE64" s="93">
        <f>SUMPRODUCT(LARGE((BD64:BD76),{1;2;3;4;5}))</f>
        <v>20</v>
      </c>
      <c r="BF64" s="84">
        <f>COUNT(A64:A76)</f>
        <v>13</v>
      </c>
      <c r="BG64" s="119">
        <f>SUM(BD64:BD76)</f>
        <v>42</v>
      </c>
      <c r="BH64" s="139"/>
      <c r="BI64" s="149"/>
      <c r="BJ64" s="149"/>
      <c r="BK64" s="149" t="s">
        <v>405</v>
      </c>
      <c r="BL64" s="88" t="e">
        <f>AVERAGE(BE64/#REF!)</f>
        <v>#REF!</v>
      </c>
      <c r="BM64" s="74">
        <f t="shared" si="5"/>
        <v>35</v>
      </c>
      <c r="BN64" s="10"/>
    </row>
    <row r="65" spans="1:66" s="34" customFormat="1" x14ac:dyDescent="0.25">
      <c r="A65" s="26">
        <v>3510</v>
      </c>
      <c r="B65" s="27" t="s">
        <v>236</v>
      </c>
      <c r="C65" s="28">
        <v>35</v>
      </c>
      <c r="D65" s="29" t="s">
        <v>242</v>
      </c>
      <c r="E65" s="29" t="s">
        <v>226</v>
      </c>
      <c r="F65" s="30" t="s">
        <v>21</v>
      </c>
      <c r="G65" s="30">
        <f t="shared" si="0"/>
        <v>61</v>
      </c>
      <c r="H65" s="31">
        <f t="shared" si="1"/>
        <v>70</v>
      </c>
      <c r="I65" s="75"/>
      <c r="J65" s="71">
        <v>25</v>
      </c>
      <c r="K65" s="71"/>
      <c r="L65" s="71">
        <v>20</v>
      </c>
      <c r="M65" s="71">
        <v>25</v>
      </c>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2"/>
      <c r="BC65" s="71"/>
      <c r="BD65" s="73">
        <f t="shared" si="4"/>
        <v>3</v>
      </c>
      <c r="BE65" s="93"/>
      <c r="BF65" s="84"/>
      <c r="BG65" s="119"/>
      <c r="BH65" s="139"/>
      <c r="BI65" s="153" t="s">
        <v>405</v>
      </c>
      <c r="BJ65" s="153"/>
      <c r="BK65" s="153"/>
      <c r="BL65" s="88"/>
      <c r="BM65" s="74">
        <f t="shared" si="5"/>
        <v>23.333333333333332</v>
      </c>
      <c r="BN65" s="10"/>
    </row>
    <row r="66" spans="1:66" s="34" customFormat="1" x14ac:dyDescent="0.25">
      <c r="A66" s="26">
        <v>3524</v>
      </c>
      <c r="B66" s="27" t="s">
        <v>236</v>
      </c>
      <c r="C66" s="28">
        <v>35</v>
      </c>
      <c r="D66" s="29" t="s">
        <v>245</v>
      </c>
      <c r="E66" s="29" t="s">
        <v>74</v>
      </c>
      <c r="F66" s="30" t="s">
        <v>21</v>
      </c>
      <c r="G66" s="30">
        <f t="shared" si="0"/>
        <v>62</v>
      </c>
      <c r="H66" s="31">
        <f t="shared" si="1"/>
        <v>70</v>
      </c>
      <c r="I66" s="75"/>
      <c r="J66" s="71">
        <v>25</v>
      </c>
      <c r="K66" s="71"/>
      <c r="L66" s="71">
        <v>20</v>
      </c>
      <c r="M66" s="71">
        <v>25</v>
      </c>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2"/>
      <c r="BC66" s="71"/>
      <c r="BD66" s="73">
        <f t="shared" si="4"/>
        <v>3</v>
      </c>
      <c r="BE66" s="93"/>
      <c r="BF66" s="84"/>
      <c r="BG66" s="119"/>
      <c r="BH66" s="140"/>
      <c r="BI66" s="153"/>
      <c r="BJ66" s="153" t="s">
        <v>405</v>
      </c>
      <c r="BK66" s="153"/>
      <c r="BL66" s="88"/>
      <c r="BM66" s="74">
        <f t="shared" si="5"/>
        <v>23.333333333333332</v>
      </c>
      <c r="BN66" s="10"/>
    </row>
    <row r="67" spans="1:66" s="34" customFormat="1" x14ac:dyDescent="0.25">
      <c r="A67" s="114">
        <v>4834</v>
      </c>
      <c r="B67" s="33" t="s">
        <v>286</v>
      </c>
      <c r="C67" s="39">
        <v>35</v>
      </c>
      <c r="D67" s="41" t="s">
        <v>299</v>
      </c>
      <c r="E67" s="41" t="s">
        <v>300</v>
      </c>
      <c r="F67" s="42" t="s">
        <v>21</v>
      </c>
      <c r="G67" s="30">
        <f t="shared" si="0"/>
        <v>63</v>
      </c>
      <c r="H67" s="31">
        <f t="shared" si="1"/>
        <v>70</v>
      </c>
      <c r="I67" s="75"/>
      <c r="J67" s="71">
        <v>10</v>
      </c>
      <c r="K67" s="71">
        <v>10</v>
      </c>
      <c r="L67" s="71">
        <v>30</v>
      </c>
      <c r="M67" s="71">
        <v>20</v>
      </c>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2"/>
      <c r="BC67" s="71"/>
      <c r="BD67" s="73">
        <f t="shared" si="4"/>
        <v>4</v>
      </c>
      <c r="BE67" s="93"/>
      <c r="BF67" s="84"/>
      <c r="BG67" s="119"/>
      <c r="BH67" s="144"/>
      <c r="BI67" s="149" t="s">
        <v>405</v>
      </c>
      <c r="BJ67" s="149"/>
      <c r="BK67" s="149"/>
      <c r="BL67" s="88"/>
      <c r="BM67" s="74">
        <f t="shared" si="5"/>
        <v>17.5</v>
      </c>
      <c r="BN67" s="10"/>
    </row>
    <row r="68" spans="1:66" s="34" customFormat="1" x14ac:dyDescent="0.25">
      <c r="A68" s="26">
        <v>5128</v>
      </c>
      <c r="B68" s="27" t="s">
        <v>320</v>
      </c>
      <c r="C68" s="28">
        <v>35</v>
      </c>
      <c r="D68" s="29" t="s">
        <v>326</v>
      </c>
      <c r="E68" s="29" t="s">
        <v>122</v>
      </c>
      <c r="F68" s="30" t="s">
        <v>21</v>
      </c>
      <c r="G68" s="30">
        <f t="shared" si="0"/>
        <v>64</v>
      </c>
      <c r="H68" s="31">
        <f t="shared" si="1"/>
        <v>70</v>
      </c>
      <c r="I68" s="75"/>
      <c r="J68" s="71">
        <v>15</v>
      </c>
      <c r="K68" s="71">
        <v>20</v>
      </c>
      <c r="L68" s="71">
        <v>15</v>
      </c>
      <c r="M68" s="71">
        <v>20</v>
      </c>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2"/>
      <c r="BC68" s="71"/>
      <c r="BD68" s="73">
        <f t="shared" si="4"/>
        <v>4</v>
      </c>
      <c r="BE68" s="93"/>
      <c r="BF68" s="84"/>
      <c r="BG68" s="119"/>
      <c r="BH68" s="138"/>
      <c r="BI68" s="150"/>
      <c r="BJ68" s="150"/>
      <c r="BK68" s="150"/>
      <c r="BL68" s="88"/>
      <c r="BM68" s="74">
        <f t="shared" si="5"/>
        <v>17.5</v>
      </c>
      <c r="BN68" s="10"/>
    </row>
    <row r="69" spans="1:66" s="34" customFormat="1" x14ac:dyDescent="0.25">
      <c r="A69" s="26">
        <v>5129</v>
      </c>
      <c r="B69" s="27" t="s">
        <v>320</v>
      </c>
      <c r="C69" s="28">
        <v>35</v>
      </c>
      <c r="D69" s="29" t="s">
        <v>325</v>
      </c>
      <c r="E69" s="29" t="s">
        <v>327</v>
      </c>
      <c r="F69" s="30" t="s">
        <v>51</v>
      </c>
      <c r="G69" s="30">
        <f t="shared" ref="G69:G132" si="6">G68+1</f>
        <v>65</v>
      </c>
      <c r="H69" s="31">
        <f t="shared" ref="H69:H132" si="7">SUM(J69:BC69)</f>
        <v>70</v>
      </c>
      <c r="I69" s="75"/>
      <c r="J69" s="71">
        <v>15</v>
      </c>
      <c r="K69" s="71">
        <v>20</v>
      </c>
      <c r="L69" s="71">
        <v>15</v>
      </c>
      <c r="M69" s="71">
        <v>20</v>
      </c>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2"/>
      <c r="BC69" s="71"/>
      <c r="BD69" s="73">
        <f t="shared" ref="BD69:BD100" si="8">SUMIF(J69:BC69,"&gt;0",$J$4:$BC$4)</f>
        <v>4</v>
      </c>
      <c r="BE69" s="93"/>
      <c r="BF69" s="84"/>
      <c r="BG69" s="119"/>
      <c r="BH69" s="139"/>
      <c r="BI69" s="150"/>
      <c r="BJ69" s="150"/>
      <c r="BK69" s="150"/>
      <c r="BL69" s="88"/>
      <c r="BM69" s="74">
        <f t="shared" ref="BM69:BM100" si="9">AVERAGE(H69/BD69)</f>
        <v>17.5</v>
      </c>
      <c r="BN69" s="10"/>
    </row>
    <row r="70" spans="1:66" s="34" customFormat="1" x14ac:dyDescent="0.25">
      <c r="A70" s="26">
        <v>5616</v>
      </c>
      <c r="B70" s="27" t="s">
        <v>9</v>
      </c>
      <c r="C70" s="28">
        <v>35</v>
      </c>
      <c r="D70" s="78" t="s">
        <v>369</v>
      </c>
      <c r="E70" s="78" t="s">
        <v>389</v>
      </c>
      <c r="F70" s="79" t="s">
        <v>51</v>
      </c>
      <c r="G70" s="30">
        <f t="shared" si="6"/>
        <v>66</v>
      </c>
      <c r="H70" s="31">
        <f t="shared" si="7"/>
        <v>70</v>
      </c>
      <c r="I70" s="75"/>
      <c r="J70" s="71">
        <v>20</v>
      </c>
      <c r="K70" s="71">
        <v>20</v>
      </c>
      <c r="L70" s="71">
        <v>10</v>
      </c>
      <c r="M70" s="71">
        <v>20</v>
      </c>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2"/>
      <c r="BC70" s="71"/>
      <c r="BD70" s="73">
        <f t="shared" si="8"/>
        <v>4</v>
      </c>
      <c r="BE70" s="93"/>
      <c r="BF70" s="84"/>
      <c r="BG70" s="119"/>
      <c r="BH70" s="139"/>
      <c r="BI70" s="149"/>
      <c r="BJ70" s="149" t="s">
        <v>405</v>
      </c>
      <c r="BK70" s="149"/>
      <c r="BL70" s="88"/>
      <c r="BM70" s="74">
        <f t="shared" si="9"/>
        <v>17.5</v>
      </c>
      <c r="BN70" s="10"/>
    </row>
    <row r="71" spans="1:66" s="34" customFormat="1" x14ac:dyDescent="0.25">
      <c r="A71" s="26">
        <v>2325</v>
      </c>
      <c r="B71" s="27" t="s">
        <v>162</v>
      </c>
      <c r="C71" s="28">
        <v>35</v>
      </c>
      <c r="D71" s="29" t="s">
        <v>156</v>
      </c>
      <c r="E71" s="29" t="s">
        <v>138</v>
      </c>
      <c r="F71" s="30" t="s">
        <v>21</v>
      </c>
      <c r="G71" s="30">
        <f t="shared" si="6"/>
        <v>67</v>
      </c>
      <c r="H71" s="31">
        <f t="shared" si="7"/>
        <v>65</v>
      </c>
      <c r="I71" s="75"/>
      <c r="J71" s="71">
        <v>15</v>
      </c>
      <c r="K71" s="71">
        <v>25</v>
      </c>
      <c r="L71" s="71">
        <v>15</v>
      </c>
      <c r="M71" s="71">
        <v>10</v>
      </c>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2"/>
      <c r="BC71" s="71"/>
      <c r="BD71" s="73">
        <f t="shared" si="8"/>
        <v>4</v>
      </c>
      <c r="BE71" s="93"/>
      <c r="BF71" s="84"/>
      <c r="BG71" s="119"/>
      <c r="BH71" s="139"/>
      <c r="BI71" s="149" t="s">
        <v>405</v>
      </c>
      <c r="BJ71" s="149"/>
      <c r="BK71" s="149"/>
      <c r="BL71" s="88"/>
      <c r="BM71" s="74">
        <f t="shared" si="9"/>
        <v>16.25</v>
      </c>
      <c r="BN71" s="10"/>
    </row>
    <row r="72" spans="1:66" s="34" customFormat="1" x14ac:dyDescent="0.25">
      <c r="A72" s="26">
        <v>3505</v>
      </c>
      <c r="B72" s="27" t="s">
        <v>236</v>
      </c>
      <c r="C72" s="28">
        <v>35</v>
      </c>
      <c r="D72" s="29" t="s">
        <v>237</v>
      </c>
      <c r="E72" s="29" t="s">
        <v>238</v>
      </c>
      <c r="F72" s="30" t="s">
        <v>21</v>
      </c>
      <c r="G72" s="30">
        <f t="shared" si="6"/>
        <v>68</v>
      </c>
      <c r="H72" s="31">
        <f t="shared" si="7"/>
        <v>65</v>
      </c>
      <c r="I72" s="75"/>
      <c r="J72" s="71"/>
      <c r="K72" s="71">
        <v>15</v>
      </c>
      <c r="L72" s="71">
        <v>20</v>
      </c>
      <c r="M72" s="71">
        <v>30</v>
      </c>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2"/>
      <c r="BC72" s="71"/>
      <c r="BD72" s="73">
        <f t="shared" si="8"/>
        <v>3</v>
      </c>
      <c r="BE72" s="93">
        <f>SUMPRODUCT(LARGE((BD72:BD85),{1;2;3;4;5}))</f>
        <v>20</v>
      </c>
      <c r="BF72" s="84">
        <f>COUNT(A72:A85)</f>
        <v>14</v>
      </c>
      <c r="BG72" s="119">
        <f>SUM(BD72:BD85)</f>
        <v>47</v>
      </c>
      <c r="BH72" s="139"/>
      <c r="BI72" s="149" t="s">
        <v>405</v>
      </c>
      <c r="BJ72" s="149"/>
      <c r="BK72" s="149"/>
      <c r="BL72" s="88" t="e">
        <f>AVERAGE(BE72/#REF!)</f>
        <v>#REF!</v>
      </c>
      <c r="BM72" s="74">
        <f t="shared" si="9"/>
        <v>21.666666666666668</v>
      </c>
      <c r="BN72" s="10"/>
    </row>
    <row r="73" spans="1:66" s="34" customFormat="1" x14ac:dyDescent="0.25">
      <c r="A73" s="26">
        <v>4001</v>
      </c>
      <c r="B73" s="27" t="s">
        <v>259</v>
      </c>
      <c r="C73" s="28">
        <v>22</v>
      </c>
      <c r="D73" s="29" t="s">
        <v>95</v>
      </c>
      <c r="E73" s="29" t="s">
        <v>200</v>
      </c>
      <c r="F73" s="30" t="s">
        <v>21</v>
      </c>
      <c r="G73" s="30">
        <f t="shared" si="6"/>
        <v>69</v>
      </c>
      <c r="H73" s="31">
        <f t="shared" si="7"/>
        <v>65</v>
      </c>
      <c r="I73" s="75"/>
      <c r="J73" s="71">
        <v>35</v>
      </c>
      <c r="K73" s="71">
        <v>30</v>
      </c>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2"/>
      <c r="BC73" s="71"/>
      <c r="BD73" s="73">
        <f t="shared" si="8"/>
        <v>2</v>
      </c>
      <c r="BE73" s="93">
        <f>SUMPRODUCT(LARGE((BD73:BD87),{1;2;3;4;5}))</f>
        <v>20</v>
      </c>
      <c r="BF73" s="84">
        <f>COUNT(A73:A87)</f>
        <v>15</v>
      </c>
      <c r="BG73" s="119">
        <f>SUM(BD73:BD87)</f>
        <v>48</v>
      </c>
      <c r="BH73" s="139"/>
      <c r="BI73" s="149" t="s">
        <v>405</v>
      </c>
      <c r="BJ73" s="149"/>
      <c r="BK73" s="149"/>
      <c r="BL73" s="88" t="e">
        <f>AVERAGE(BE73/#REF!)</f>
        <v>#REF!</v>
      </c>
      <c r="BM73" s="74">
        <f t="shared" si="9"/>
        <v>32.5</v>
      </c>
      <c r="BN73" s="10"/>
    </row>
    <row r="74" spans="1:66" s="34" customFormat="1" x14ac:dyDescent="0.25">
      <c r="A74" s="26">
        <v>5033</v>
      </c>
      <c r="B74" s="27" t="s">
        <v>303</v>
      </c>
      <c r="C74" s="28">
        <v>35</v>
      </c>
      <c r="D74" s="29" t="s">
        <v>317</v>
      </c>
      <c r="E74" s="29" t="s">
        <v>318</v>
      </c>
      <c r="F74" s="30" t="s">
        <v>51</v>
      </c>
      <c r="G74" s="30">
        <f t="shared" si="6"/>
        <v>70</v>
      </c>
      <c r="H74" s="31">
        <f t="shared" si="7"/>
        <v>65</v>
      </c>
      <c r="I74" s="75"/>
      <c r="J74" s="71"/>
      <c r="K74" s="71">
        <v>30</v>
      </c>
      <c r="L74" s="71"/>
      <c r="M74" s="71">
        <v>35</v>
      </c>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2"/>
      <c r="BC74" s="71"/>
      <c r="BD74" s="73">
        <f t="shared" si="8"/>
        <v>2</v>
      </c>
      <c r="BE74" s="93"/>
      <c r="BF74" s="84"/>
      <c r="BG74" s="119"/>
      <c r="BH74" s="141"/>
      <c r="BI74" s="149"/>
      <c r="BJ74" s="149" t="s">
        <v>405</v>
      </c>
      <c r="BK74" s="149"/>
      <c r="BL74" s="88"/>
      <c r="BM74" s="74">
        <f t="shared" si="9"/>
        <v>32.5</v>
      </c>
      <c r="BN74" s="10"/>
    </row>
    <row r="75" spans="1:66" s="34" customFormat="1" x14ac:dyDescent="0.25">
      <c r="A75" s="26">
        <v>5422</v>
      </c>
      <c r="B75" s="27" t="s">
        <v>343</v>
      </c>
      <c r="C75" s="28">
        <v>35</v>
      </c>
      <c r="D75" s="29" t="s">
        <v>347</v>
      </c>
      <c r="E75" s="29" t="s">
        <v>351</v>
      </c>
      <c r="F75" s="30" t="s">
        <v>21</v>
      </c>
      <c r="G75" s="30">
        <f t="shared" si="6"/>
        <v>71</v>
      </c>
      <c r="H75" s="31">
        <f t="shared" si="7"/>
        <v>65</v>
      </c>
      <c r="I75" s="75"/>
      <c r="J75" s="71"/>
      <c r="K75" s="71">
        <v>25</v>
      </c>
      <c r="L75" s="71">
        <v>10</v>
      </c>
      <c r="M75" s="71">
        <v>30</v>
      </c>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2"/>
      <c r="BC75" s="71"/>
      <c r="BD75" s="73">
        <f t="shared" si="8"/>
        <v>3</v>
      </c>
      <c r="BE75" s="93"/>
      <c r="BF75" s="84"/>
      <c r="BG75" s="119"/>
      <c r="BH75" s="139"/>
      <c r="BI75" s="149"/>
      <c r="BJ75" s="149" t="s">
        <v>405</v>
      </c>
      <c r="BK75" s="149"/>
      <c r="BL75" s="88"/>
      <c r="BM75" s="74">
        <f t="shared" si="9"/>
        <v>21.666666666666668</v>
      </c>
      <c r="BN75" s="10"/>
    </row>
    <row r="76" spans="1:66" s="34" customFormat="1" x14ac:dyDescent="0.25">
      <c r="A76" s="26">
        <v>5613</v>
      </c>
      <c r="B76" s="27" t="s">
        <v>9</v>
      </c>
      <c r="C76" s="35">
        <v>35</v>
      </c>
      <c r="D76" s="36" t="s">
        <v>373</v>
      </c>
      <c r="E76" s="36" t="s">
        <v>387</v>
      </c>
      <c r="F76" s="30" t="s">
        <v>21</v>
      </c>
      <c r="G76" s="30">
        <f t="shared" si="6"/>
        <v>72</v>
      </c>
      <c r="H76" s="31">
        <f t="shared" si="7"/>
        <v>65</v>
      </c>
      <c r="I76" s="75"/>
      <c r="J76" s="71">
        <v>10</v>
      </c>
      <c r="K76" s="71">
        <v>10</v>
      </c>
      <c r="L76" s="71">
        <v>20</v>
      </c>
      <c r="M76" s="71">
        <v>25</v>
      </c>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2"/>
      <c r="BC76" s="71"/>
      <c r="BD76" s="73">
        <f t="shared" si="8"/>
        <v>4</v>
      </c>
      <c r="BE76" s="93"/>
      <c r="BF76" s="84"/>
      <c r="BG76" s="119"/>
      <c r="BH76" s="139"/>
      <c r="BI76" s="149" t="s">
        <v>405</v>
      </c>
      <c r="BJ76" s="149"/>
      <c r="BK76" s="149"/>
      <c r="BL76" s="88"/>
      <c r="BM76" s="74">
        <f t="shared" si="9"/>
        <v>16.25</v>
      </c>
      <c r="BN76" s="10"/>
    </row>
    <row r="77" spans="1:66" s="34" customFormat="1" x14ac:dyDescent="0.25">
      <c r="A77" s="26">
        <v>956</v>
      </c>
      <c r="B77" s="27" t="s">
        <v>59</v>
      </c>
      <c r="C77" s="28">
        <v>35</v>
      </c>
      <c r="D77" s="29" t="s">
        <v>95</v>
      </c>
      <c r="E77" s="29" t="s">
        <v>96</v>
      </c>
      <c r="F77" s="30" t="s">
        <v>21</v>
      </c>
      <c r="G77" s="30">
        <f t="shared" si="6"/>
        <v>73</v>
      </c>
      <c r="H77" s="31">
        <f t="shared" si="7"/>
        <v>60</v>
      </c>
      <c r="I77" s="75"/>
      <c r="J77" s="71">
        <v>25</v>
      </c>
      <c r="K77" s="71">
        <v>35</v>
      </c>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2"/>
      <c r="BC77" s="71"/>
      <c r="BD77" s="73">
        <f t="shared" si="8"/>
        <v>2</v>
      </c>
      <c r="BE77" s="93"/>
      <c r="BF77" s="84"/>
      <c r="BG77" s="119"/>
      <c r="BH77" s="139"/>
      <c r="BI77" s="149"/>
      <c r="BJ77" s="149" t="s">
        <v>405</v>
      </c>
      <c r="BK77" s="149"/>
      <c r="BL77" s="88"/>
      <c r="BM77" s="74">
        <f t="shared" si="9"/>
        <v>30</v>
      </c>
      <c r="BN77" s="10"/>
    </row>
    <row r="78" spans="1:66" s="34" customFormat="1" x14ac:dyDescent="0.25">
      <c r="A78" s="26">
        <v>1310</v>
      </c>
      <c r="B78" s="27" t="s">
        <v>118</v>
      </c>
      <c r="C78" s="28">
        <v>35</v>
      </c>
      <c r="D78" s="29" t="s">
        <v>123</v>
      </c>
      <c r="E78" s="29" t="s">
        <v>124</v>
      </c>
      <c r="F78" s="30" t="s">
        <v>51</v>
      </c>
      <c r="G78" s="30">
        <f t="shared" si="6"/>
        <v>74</v>
      </c>
      <c r="H78" s="31">
        <f t="shared" si="7"/>
        <v>60</v>
      </c>
      <c r="I78" s="75"/>
      <c r="J78" s="71">
        <v>15</v>
      </c>
      <c r="K78" s="71">
        <v>15</v>
      </c>
      <c r="L78" s="71">
        <v>20</v>
      </c>
      <c r="M78" s="71">
        <v>10</v>
      </c>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2"/>
      <c r="BC78" s="71"/>
      <c r="BD78" s="73">
        <f t="shared" si="8"/>
        <v>4</v>
      </c>
      <c r="BE78" s="93"/>
      <c r="BF78" s="84"/>
      <c r="BG78" s="119"/>
      <c r="BH78" s="141"/>
      <c r="BI78" s="149" t="s">
        <v>405</v>
      </c>
      <c r="BJ78" s="149"/>
      <c r="BK78" s="149"/>
      <c r="BL78" s="88"/>
      <c r="BM78" s="74">
        <f t="shared" si="9"/>
        <v>15</v>
      </c>
      <c r="BN78" s="10"/>
    </row>
    <row r="79" spans="1:66" s="34" customFormat="1" x14ac:dyDescent="0.25">
      <c r="A79" s="26">
        <v>1319</v>
      </c>
      <c r="B79" s="27" t="s">
        <v>118</v>
      </c>
      <c r="C79" s="28">
        <v>35</v>
      </c>
      <c r="D79" s="29" t="s">
        <v>130</v>
      </c>
      <c r="E79" s="29" t="s">
        <v>58</v>
      </c>
      <c r="F79" s="30" t="s">
        <v>21</v>
      </c>
      <c r="G79" s="30">
        <f t="shared" si="6"/>
        <v>75</v>
      </c>
      <c r="H79" s="31">
        <f t="shared" si="7"/>
        <v>60</v>
      </c>
      <c r="I79" s="75"/>
      <c r="J79" s="71">
        <v>15</v>
      </c>
      <c r="K79" s="71">
        <v>20</v>
      </c>
      <c r="L79" s="71">
        <v>15</v>
      </c>
      <c r="M79" s="71">
        <v>10</v>
      </c>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2"/>
      <c r="BC79" s="71"/>
      <c r="BD79" s="73">
        <f t="shared" si="8"/>
        <v>4</v>
      </c>
      <c r="BE79" s="93"/>
      <c r="BF79" s="84"/>
      <c r="BG79" s="119"/>
      <c r="BH79" s="140"/>
      <c r="BI79" s="149" t="s">
        <v>405</v>
      </c>
      <c r="BJ79" s="149"/>
      <c r="BK79" s="149"/>
      <c r="BL79" s="88"/>
      <c r="BM79" s="74">
        <f t="shared" si="9"/>
        <v>15</v>
      </c>
      <c r="BN79" s="10"/>
    </row>
    <row r="80" spans="1:66" s="34" customFormat="1" x14ac:dyDescent="0.25">
      <c r="A80" s="26">
        <v>3508</v>
      </c>
      <c r="B80" s="27" t="s">
        <v>236</v>
      </c>
      <c r="C80" s="28">
        <v>35</v>
      </c>
      <c r="D80" s="29" t="s">
        <v>241</v>
      </c>
      <c r="E80" s="29" t="s">
        <v>41</v>
      </c>
      <c r="F80" s="30" t="s">
        <v>21</v>
      </c>
      <c r="G80" s="30">
        <f t="shared" si="6"/>
        <v>76</v>
      </c>
      <c r="H80" s="31">
        <f t="shared" si="7"/>
        <v>60</v>
      </c>
      <c r="I80" s="75"/>
      <c r="J80" s="71">
        <v>15</v>
      </c>
      <c r="K80" s="71">
        <v>10</v>
      </c>
      <c r="L80" s="71">
        <v>15</v>
      </c>
      <c r="M80" s="71">
        <v>20</v>
      </c>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2"/>
      <c r="BC80" s="71"/>
      <c r="BD80" s="73">
        <f t="shared" si="8"/>
        <v>4</v>
      </c>
      <c r="BE80" s="93"/>
      <c r="BF80" s="84"/>
      <c r="BG80" s="119"/>
      <c r="BH80" s="139"/>
      <c r="BI80" s="152"/>
      <c r="BJ80" s="152" t="s">
        <v>405</v>
      </c>
      <c r="BK80" s="152"/>
      <c r="BL80" s="88"/>
      <c r="BM80" s="74">
        <f t="shared" si="9"/>
        <v>15</v>
      </c>
      <c r="BN80" s="10"/>
    </row>
    <row r="81" spans="1:66" s="34" customFormat="1" x14ac:dyDescent="0.25">
      <c r="A81" s="26">
        <v>4065</v>
      </c>
      <c r="B81" s="27" t="s">
        <v>259</v>
      </c>
      <c r="C81" s="28">
        <v>22</v>
      </c>
      <c r="D81" s="29" t="s">
        <v>268</v>
      </c>
      <c r="E81" s="29" t="s">
        <v>108</v>
      </c>
      <c r="F81" s="30" t="s">
        <v>21</v>
      </c>
      <c r="G81" s="30">
        <f t="shared" si="6"/>
        <v>77</v>
      </c>
      <c r="H81" s="31">
        <f t="shared" si="7"/>
        <v>60</v>
      </c>
      <c r="I81" s="75"/>
      <c r="J81" s="71">
        <v>10</v>
      </c>
      <c r="K81" s="71"/>
      <c r="L81" s="71">
        <v>30</v>
      </c>
      <c r="M81" s="71">
        <v>20</v>
      </c>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2"/>
      <c r="BC81" s="71"/>
      <c r="BD81" s="73">
        <f t="shared" si="8"/>
        <v>3</v>
      </c>
      <c r="BE81" s="93"/>
      <c r="BF81" s="84"/>
      <c r="BG81" s="119"/>
      <c r="BH81" s="139"/>
      <c r="BI81" s="149" t="s">
        <v>405</v>
      </c>
      <c r="BJ81" s="149"/>
      <c r="BK81" s="149"/>
      <c r="BL81" s="88"/>
      <c r="BM81" s="74">
        <f t="shared" si="9"/>
        <v>20</v>
      </c>
      <c r="BN81" s="10"/>
    </row>
    <row r="82" spans="1:66" s="34" customFormat="1" x14ac:dyDescent="0.25">
      <c r="A82" s="26">
        <v>955</v>
      </c>
      <c r="B82" s="27" t="s">
        <v>59</v>
      </c>
      <c r="C82" s="28">
        <v>35</v>
      </c>
      <c r="D82" s="78" t="s">
        <v>83</v>
      </c>
      <c r="E82" s="78" t="s">
        <v>94</v>
      </c>
      <c r="F82" s="79" t="s">
        <v>51</v>
      </c>
      <c r="G82" s="30">
        <f t="shared" si="6"/>
        <v>78</v>
      </c>
      <c r="H82" s="31">
        <f t="shared" si="7"/>
        <v>55</v>
      </c>
      <c r="I82" s="75"/>
      <c r="J82" s="71">
        <v>15</v>
      </c>
      <c r="K82" s="71">
        <v>20</v>
      </c>
      <c r="L82" s="71">
        <v>15</v>
      </c>
      <c r="M82" s="71">
        <v>5</v>
      </c>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2"/>
      <c r="BC82" s="71"/>
      <c r="BD82" s="73">
        <f t="shared" si="8"/>
        <v>4</v>
      </c>
      <c r="BE82" s="93"/>
      <c r="BF82" s="84"/>
      <c r="BG82" s="119"/>
      <c r="BH82" s="139"/>
      <c r="BI82" s="149"/>
      <c r="BJ82" s="149" t="s">
        <v>405</v>
      </c>
      <c r="BK82" s="149"/>
      <c r="BL82" s="88"/>
      <c r="BM82" s="74">
        <f t="shared" si="9"/>
        <v>13.75</v>
      </c>
      <c r="BN82" s="10"/>
    </row>
    <row r="83" spans="1:66" s="34" customFormat="1" x14ac:dyDescent="0.25">
      <c r="A83" s="26">
        <v>5612</v>
      </c>
      <c r="B83" s="27" t="s">
        <v>9</v>
      </c>
      <c r="C83" s="35">
        <v>35</v>
      </c>
      <c r="D83" s="36" t="s">
        <v>386</v>
      </c>
      <c r="E83" s="36" t="s">
        <v>297</v>
      </c>
      <c r="F83" s="30" t="s">
        <v>21</v>
      </c>
      <c r="G83" s="30">
        <f t="shared" si="6"/>
        <v>79</v>
      </c>
      <c r="H83" s="31">
        <f t="shared" si="7"/>
        <v>55</v>
      </c>
      <c r="I83" s="75"/>
      <c r="J83" s="71">
        <v>10</v>
      </c>
      <c r="K83" s="71">
        <v>15</v>
      </c>
      <c r="L83" s="71">
        <v>15</v>
      </c>
      <c r="M83" s="71">
        <v>15</v>
      </c>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2"/>
      <c r="BC83" s="71"/>
      <c r="BD83" s="73">
        <f t="shared" si="8"/>
        <v>4</v>
      </c>
      <c r="BE83" s="93"/>
      <c r="BF83" s="84"/>
      <c r="BG83" s="119"/>
      <c r="BH83" s="140"/>
      <c r="BI83" s="149"/>
      <c r="BJ83" s="149"/>
      <c r="BK83" s="149" t="s">
        <v>405</v>
      </c>
      <c r="BL83" s="88"/>
      <c r="BM83" s="74">
        <f t="shared" si="9"/>
        <v>13.75</v>
      </c>
      <c r="BN83" s="10"/>
    </row>
    <row r="84" spans="1:66" s="34" customFormat="1" x14ac:dyDescent="0.25">
      <c r="A84" s="26">
        <v>937</v>
      </c>
      <c r="B84" s="27" t="s">
        <v>59</v>
      </c>
      <c r="C84" s="28">
        <v>35</v>
      </c>
      <c r="D84" s="29" t="s">
        <v>75</v>
      </c>
      <c r="E84" s="29" t="s">
        <v>76</v>
      </c>
      <c r="F84" s="30" t="s">
        <v>21</v>
      </c>
      <c r="G84" s="30">
        <f t="shared" si="6"/>
        <v>80</v>
      </c>
      <c r="H84" s="31">
        <f t="shared" si="7"/>
        <v>50</v>
      </c>
      <c r="I84" s="75"/>
      <c r="J84" s="71">
        <v>10</v>
      </c>
      <c r="K84" s="71">
        <v>15</v>
      </c>
      <c r="L84" s="71">
        <v>15</v>
      </c>
      <c r="M84" s="71">
        <v>10</v>
      </c>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2"/>
      <c r="BC84" s="71"/>
      <c r="BD84" s="73">
        <f t="shared" si="8"/>
        <v>4</v>
      </c>
      <c r="BE84" s="93"/>
      <c r="BF84" s="84"/>
      <c r="BG84" s="119"/>
      <c r="BH84" s="138"/>
      <c r="BI84" s="149" t="s">
        <v>405</v>
      </c>
      <c r="BJ84" s="149"/>
      <c r="BK84" s="149"/>
      <c r="BL84" s="88"/>
      <c r="BM84" s="74">
        <f t="shared" si="9"/>
        <v>12.5</v>
      </c>
      <c r="BN84" s="10"/>
    </row>
    <row r="85" spans="1:66" s="34" customFormat="1" x14ac:dyDescent="0.25">
      <c r="A85" s="26">
        <v>946</v>
      </c>
      <c r="B85" s="27" t="s">
        <v>59</v>
      </c>
      <c r="C85" s="28">
        <v>35</v>
      </c>
      <c r="D85" s="29" t="s">
        <v>85</v>
      </c>
      <c r="E85" s="29" t="s">
        <v>86</v>
      </c>
      <c r="F85" s="30" t="s">
        <v>21</v>
      </c>
      <c r="G85" s="30">
        <f t="shared" si="6"/>
        <v>81</v>
      </c>
      <c r="H85" s="31">
        <f t="shared" si="7"/>
        <v>50</v>
      </c>
      <c r="I85" s="75"/>
      <c r="J85" s="71">
        <v>15</v>
      </c>
      <c r="K85" s="71">
        <v>25</v>
      </c>
      <c r="L85" s="71">
        <v>5</v>
      </c>
      <c r="M85" s="71">
        <v>5</v>
      </c>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2"/>
      <c r="BC85" s="71"/>
      <c r="BD85" s="73">
        <f t="shared" si="8"/>
        <v>4</v>
      </c>
      <c r="BE85" s="93"/>
      <c r="BF85" s="84"/>
      <c r="BG85" s="119"/>
      <c r="BH85" s="140"/>
      <c r="BI85" s="149" t="s">
        <v>405</v>
      </c>
      <c r="BJ85" s="149"/>
      <c r="BK85" s="149"/>
      <c r="BL85" s="88"/>
      <c r="BM85" s="74">
        <f t="shared" si="9"/>
        <v>12.5</v>
      </c>
      <c r="BN85" s="10"/>
    </row>
    <row r="86" spans="1:66" s="34" customFormat="1" x14ac:dyDescent="0.25">
      <c r="A86" s="26">
        <v>2833</v>
      </c>
      <c r="B86" s="27" t="s">
        <v>183</v>
      </c>
      <c r="C86" s="28">
        <v>35</v>
      </c>
      <c r="D86" s="29" t="s">
        <v>196</v>
      </c>
      <c r="E86" s="29" t="s">
        <v>198</v>
      </c>
      <c r="F86" s="30" t="s">
        <v>21</v>
      </c>
      <c r="G86" s="30">
        <f t="shared" si="6"/>
        <v>82</v>
      </c>
      <c r="H86" s="31">
        <f t="shared" si="7"/>
        <v>50</v>
      </c>
      <c r="I86" s="75"/>
      <c r="J86" s="71"/>
      <c r="K86" s="71"/>
      <c r="L86" s="71">
        <v>20</v>
      </c>
      <c r="M86" s="71">
        <v>30</v>
      </c>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2"/>
      <c r="BC86" s="71"/>
      <c r="BD86" s="73">
        <f t="shared" si="8"/>
        <v>2</v>
      </c>
      <c r="BE86" s="93"/>
      <c r="BF86" s="84"/>
      <c r="BG86" s="119"/>
      <c r="BH86" s="141"/>
      <c r="BI86" s="150"/>
      <c r="BJ86" s="150"/>
      <c r="BK86" s="150"/>
      <c r="BL86" s="88"/>
      <c r="BM86" s="74">
        <f t="shared" si="9"/>
        <v>25</v>
      </c>
      <c r="BN86" s="10"/>
    </row>
    <row r="87" spans="1:66" s="34" customFormat="1" x14ac:dyDescent="0.25">
      <c r="A87" s="26">
        <v>3421</v>
      </c>
      <c r="B87" s="27" t="s">
        <v>220</v>
      </c>
      <c r="C87" s="29">
        <v>35</v>
      </c>
      <c r="D87" s="29" t="s">
        <v>228</v>
      </c>
      <c r="E87" s="29" t="s">
        <v>229</v>
      </c>
      <c r="F87" s="30" t="s">
        <v>21</v>
      </c>
      <c r="G87" s="30">
        <f t="shared" si="6"/>
        <v>83</v>
      </c>
      <c r="H87" s="31">
        <f t="shared" si="7"/>
        <v>50</v>
      </c>
      <c r="I87" s="75"/>
      <c r="J87" s="71"/>
      <c r="K87" s="71"/>
      <c r="L87" s="71">
        <v>35</v>
      </c>
      <c r="M87" s="71">
        <v>15</v>
      </c>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2"/>
      <c r="BC87" s="71"/>
      <c r="BD87" s="73">
        <f t="shared" si="8"/>
        <v>2</v>
      </c>
      <c r="BE87" s="93"/>
      <c r="BF87" s="84"/>
      <c r="BG87" s="119"/>
      <c r="BH87" s="142"/>
      <c r="BI87" s="149" t="s">
        <v>405</v>
      </c>
      <c r="BJ87" s="149"/>
      <c r="BK87" s="149"/>
      <c r="BL87" s="88"/>
      <c r="BM87" s="74">
        <f t="shared" si="9"/>
        <v>25</v>
      </c>
      <c r="BN87" s="10"/>
    </row>
    <row r="88" spans="1:66" s="34" customFormat="1" x14ac:dyDescent="0.25">
      <c r="A88" s="26">
        <v>3424</v>
      </c>
      <c r="B88" s="27" t="s">
        <v>220</v>
      </c>
      <c r="C88" s="29">
        <v>35</v>
      </c>
      <c r="D88" s="29" t="s">
        <v>231</v>
      </c>
      <c r="E88" s="29" t="s">
        <v>232</v>
      </c>
      <c r="F88" s="30" t="s">
        <v>21</v>
      </c>
      <c r="G88" s="30">
        <f t="shared" si="6"/>
        <v>84</v>
      </c>
      <c r="H88" s="31">
        <f t="shared" si="7"/>
        <v>50</v>
      </c>
      <c r="I88" s="75"/>
      <c r="J88" s="71">
        <v>25</v>
      </c>
      <c r="K88" s="71">
        <v>25</v>
      </c>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2"/>
      <c r="BC88" s="71"/>
      <c r="BD88" s="73">
        <f t="shared" si="8"/>
        <v>2</v>
      </c>
      <c r="BE88" s="93"/>
      <c r="BF88" s="84"/>
      <c r="BG88" s="119"/>
      <c r="BH88" s="144"/>
      <c r="BI88" s="149"/>
      <c r="BJ88" s="149"/>
      <c r="BK88" s="149" t="s">
        <v>405</v>
      </c>
      <c r="BL88" s="88"/>
      <c r="BM88" s="74">
        <f t="shared" si="9"/>
        <v>25</v>
      </c>
      <c r="BN88" s="10"/>
    </row>
    <row r="89" spans="1:66" s="34" customFormat="1" x14ac:dyDescent="0.25">
      <c r="A89" s="26">
        <v>4504</v>
      </c>
      <c r="B89" s="27" t="s">
        <v>278</v>
      </c>
      <c r="C89" s="28">
        <v>35</v>
      </c>
      <c r="D89" s="29" t="s">
        <v>281</v>
      </c>
      <c r="E89" s="29" t="s">
        <v>88</v>
      </c>
      <c r="F89" s="30" t="s">
        <v>21</v>
      </c>
      <c r="G89" s="30">
        <f t="shared" si="6"/>
        <v>85</v>
      </c>
      <c r="H89" s="31">
        <f t="shared" si="7"/>
        <v>50</v>
      </c>
      <c r="I89" s="75"/>
      <c r="J89" s="71"/>
      <c r="K89" s="71"/>
      <c r="L89" s="71">
        <v>30</v>
      </c>
      <c r="M89" s="71">
        <v>20</v>
      </c>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2"/>
      <c r="BC89" s="71"/>
      <c r="BD89" s="73">
        <f t="shared" si="8"/>
        <v>2</v>
      </c>
      <c r="BE89" s="93"/>
      <c r="BF89" s="84"/>
      <c r="BG89" s="119"/>
      <c r="BH89" s="167"/>
      <c r="BI89" s="149" t="s">
        <v>405</v>
      </c>
      <c r="BJ89" s="149"/>
      <c r="BK89" s="149"/>
      <c r="BL89" s="88"/>
      <c r="BM89" s="74">
        <f t="shared" si="9"/>
        <v>25</v>
      </c>
      <c r="BN89" s="10"/>
    </row>
    <row r="90" spans="1:66" s="34" customFormat="1" x14ac:dyDescent="0.25">
      <c r="A90" s="26">
        <v>4511</v>
      </c>
      <c r="B90" s="27" t="s">
        <v>278</v>
      </c>
      <c r="C90" s="28">
        <v>35</v>
      </c>
      <c r="D90" s="29" t="s">
        <v>283</v>
      </c>
      <c r="E90" s="29" t="s">
        <v>108</v>
      </c>
      <c r="F90" s="30" t="s">
        <v>21</v>
      </c>
      <c r="G90" s="30">
        <f t="shared" si="6"/>
        <v>86</v>
      </c>
      <c r="H90" s="31">
        <f t="shared" si="7"/>
        <v>50</v>
      </c>
      <c r="I90" s="75"/>
      <c r="J90" s="71"/>
      <c r="K90" s="71"/>
      <c r="L90" s="71">
        <v>30</v>
      </c>
      <c r="M90" s="71">
        <v>20</v>
      </c>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2"/>
      <c r="BC90" s="71"/>
      <c r="BD90" s="73">
        <f t="shared" si="8"/>
        <v>2</v>
      </c>
      <c r="BE90" s="93"/>
      <c r="BF90" s="84"/>
      <c r="BG90" s="119"/>
      <c r="BH90" s="139"/>
      <c r="BI90" s="149" t="s">
        <v>405</v>
      </c>
      <c r="BJ90" s="149"/>
      <c r="BK90" s="149"/>
      <c r="BL90" s="88"/>
      <c r="BM90" s="74">
        <f t="shared" si="9"/>
        <v>25</v>
      </c>
      <c r="BN90" s="10"/>
    </row>
    <row r="91" spans="1:66" s="34" customFormat="1" x14ac:dyDescent="0.25">
      <c r="A91" s="26">
        <v>5359</v>
      </c>
      <c r="B91" s="27" t="s">
        <v>332</v>
      </c>
      <c r="C91" s="28">
        <v>35</v>
      </c>
      <c r="D91" s="29" t="s">
        <v>337</v>
      </c>
      <c r="E91" s="29" t="s">
        <v>157</v>
      </c>
      <c r="F91" s="30" t="s">
        <v>21</v>
      </c>
      <c r="G91" s="30">
        <f t="shared" si="6"/>
        <v>87</v>
      </c>
      <c r="H91" s="31">
        <f t="shared" si="7"/>
        <v>50</v>
      </c>
      <c r="I91" s="75"/>
      <c r="J91" s="71">
        <v>10</v>
      </c>
      <c r="K91" s="71">
        <v>15</v>
      </c>
      <c r="L91" s="71">
        <v>10</v>
      </c>
      <c r="M91" s="71">
        <v>15</v>
      </c>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2"/>
      <c r="BC91" s="71"/>
      <c r="BD91" s="73">
        <f t="shared" si="8"/>
        <v>4</v>
      </c>
      <c r="BE91" s="93"/>
      <c r="BF91" s="84"/>
      <c r="BG91" s="119"/>
      <c r="BH91" s="139"/>
      <c r="BI91" s="149" t="s">
        <v>405</v>
      </c>
      <c r="BJ91" s="149"/>
      <c r="BK91" s="149"/>
      <c r="BL91" s="88"/>
      <c r="BM91" s="74">
        <f t="shared" si="9"/>
        <v>12.5</v>
      </c>
      <c r="BN91" s="10"/>
    </row>
    <row r="92" spans="1:66" s="34" customFormat="1" x14ac:dyDescent="0.25">
      <c r="A92" s="26">
        <v>5401</v>
      </c>
      <c r="B92" s="27" t="s">
        <v>343</v>
      </c>
      <c r="C92" s="28">
        <v>35</v>
      </c>
      <c r="D92" s="29" t="s">
        <v>344</v>
      </c>
      <c r="E92" s="29" t="s">
        <v>261</v>
      </c>
      <c r="F92" s="30" t="s">
        <v>21</v>
      </c>
      <c r="G92" s="30">
        <f t="shared" si="6"/>
        <v>88</v>
      </c>
      <c r="H92" s="31">
        <f t="shared" si="7"/>
        <v>50</v>
      </c>
      <c r="I92" s="75"/>
      <c r="J92" s="71">
        <v>20</v>
      </c>
      <c r="K92" s="71">
        <v>10</v>
      </c>
      <c r="L92" s="71">
        <v>10</v>
      </c>
      <c r="M92" s="71">
        <v>10</v>
      </c>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2"/>
      <c r="BC92" s="71"/>
      <c r="BD92" s="73">
        <f t="shared" si="8"/>
        <v>4</v>
      </c>
      <c r="BE92" s="93">
        <f>SUMPRODUCT(LARGE((BD92:BD108),{1;2;3;4;5}))</f>
        <v>20</v>
      </c>
      <c r="BF92" s="84">
        <f>COUNT(A92:A108)</f>
        <v>17</v>
      </c>
      <c r="BG92" s="119">
        <f>SUM(BD92:BD108)</f>
        <v>45</v>
      </c>
      <c r="BH92" s="139"/>
      <c r="BI92" s="149"/>
      <c r="BJ92" s="149" t="s">
        <v>405</v>
      </c>
      <c r="BK92" s="149"/>
      <c r="BL92" s="88" t="e">
        <f>AVERAGE(BE92/#REF!)</f>
        <v>#REF!</v>
      </c>
      <c r="BM92" s="74">
        <f t="shared" si="9"/>
        <v>12.5</v>
      </c>
      <c r="BN92" s="10"/>
    </row>
    <row r="93" spans="1:66" s="34" customFormat="1" x14ac:dyDescent="0.25">
      <c r="A93" s="26">
        <v>158</v>
      </c>
      <c r="B93" s="27" t="s">
        <v>37</v>
      </c>
      <c r="C93" s="28">
        <v>35</v>
      </c>
      <c r="D93" s="29" t="s">
        <v>49</v>
      </c>
      <c r="E93" s="29" t="s">
        <v>50</v>
      </c>
      <c r="F93" s="30" t="s">
        <v>51</v>
      </c>
      <c r="G93" s="30">
        <f t="shared" si="6"/>
        <v>89</v>
      </c>
      <c r="H93" s="31">
        <f t="shared" si="7"/>
        <v>45</v>
      </c>
      <c r="I93" s="75"/>
      <c r="J93" s="71"/>
      <c r="K93" s="71"/>
      <c r="L93" s="71">
        <v>20</v>
      </c>
      <c r="M93" s="71">
        <v>25</v>
      </c>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2"/>
      <c r="BC93" s="71"/>
      <c r="BD93" s="73">
        <f t="shared" si="8"/>
        <v>2</v>
      </c>
      <c r="BE93" s="93"/>
      <c r="BF93" s="84"/>
      <c r="BG93" s="119"/>
      <c r="BH93" s="139"/>
      <c r="BI93" s="149"/>
      <c r="BJ93" s="149" t="s">
        <v>405</v>
      </c>
      <c r="BK93" s="149"/>
      <c r="BL93" s="88"/>
      <c r="BM93" s="74">
        <f t="shared" si="9"/>
        <v>22.5</v>
      </c>
      <c r="BN93" s="10"/>
    </row>
    <row r="94" spans="1:66" s="34" customFormat="1" x14ac:dyDescent="0.25">
      <c r="A94" s="26">
        <v>906</v>
      </c>
      <c r="B94" s="27" t="s">
        <v>59</v>
      </c>
      <c r="C94" s="28">
        <v>35</v>
      </c>
      <c r="D94" s="29" t="s">
        <v>62</v>
      </c>
      <c r="E94" s="29" t="s">
        <v>63</v>
      </c>
      <c r="F94" s="30" t="s">
        <v>21</v>
      </c>
      <c r="G94" s="30">
        <f t="shared" si="6"/>
        <v>90</v>
      </c>
      <c r="H94" s="31">
        <f t="shared" si="7"/>
        <v>45</v>
      </c>
      <c r="I94" s="75"/>
      <c r="J94" s="71">
        <v>25</v>
      </c>
      <c r="K94" s="71">
        <v>20</v>
      </c>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2"/>
      <c r="BC94" s="71"/>
      <c r="BD94" s="73">
        <f t="shared" si="8"/>
        <v>2</v>
      </c>
      <c r="BE94" s="93"/>
      <c r="BF94" s="84"/>
      <c r="BG94" s="119"/>
      <c r="BH94" s="139"/>
      <c r="BI94" s="149" t="s">
        <v>405</v>
      </c>
      <c r="BJ94" s="149"/>
      <c r="BK94" s="149"/>
      <c r="BL94" s="88"/>
      <c r="BM94" s="74">
        <f t="shared" si="9"/>
        <v>22.5</v>
      </c>
      <c r="BN94" s="10"/>
    </row>
    <row r="95" spans="1:66" s="34" customFormat="1" x14ac:dyDescent="0.25">
      <c r="A95" s="26">
        <v>1167</v>
      </c>
      <c r="B95" s="27" t="s">
        <v>98</v>
      </c>
      <c r="C95" s="28">
        <v>35</v>
      </c>
      <c r="D95" s="29" t="s">
        <v>100</v>
      </c>
      <c r="E95" s="29" t="s">
        <v>101</v>
      </c>
      <c r="F95" s="30" t="s">
        <v>21</v>
      </c>
      <c r="G95" s="30">
        <f t="shared" si="6"/>
        <v>91</v>
      </c>
      <c r="H95" s="31">
        <f t="shared" si="7"/>
        <v>45</v>
      </c>
      <c r="I95" s="75"/>
      <c r="J95" s="71"/>
      <c r="K95" s="71"/>
      <c r="L95" s="71">
        <v>15</v>
      </c>
      <c r="M95" s="71">
        <v>30</v>
      </c>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2"/>
      <c r="BC95" s="71"/>
      <c r="BD95" s="73">
        <f t="shared" si="8"/>
        <v>2</v>
      </c>
      <c r="BE95" s="93"/>
      <c r="BF95" s="84"/>
      <c r="BG95" s="119"/>
      <c r="BH95" s="139"/>
      <c r="BI95" s="149" t="s">
        <v>405</v>
      </c>
      <c r="BJ95" s="149"/>
      <c r="BK95" s="149"/>
      <c r="BL95" s="88"/>
      <c r="BM95" s="74">
        <f t="shared" si="9"/>
        <v>22.5</v>
      </c>
      <c r="BN95" s="10"/>
    </row>
    <row r="96" spans="1:66" s="34" customFormat="1" x14ac:dyDescent="0.25">
      <c r="A96" s="26">
        <v>1168</v>
      </c>
      <c r="B96" s="27" t="s">
        <v>102</v>
      </c>
      <c r="C96" s="28">
        <v>35</v>
      </c>
      <c r="D96" s="29" t="s">
        <v>103</v>
      </c>
      <c r="E96" s="29" t="s">
        <v>104</v>
      </c>
      <c r="F96" s="30" t="s">
        <v>21</v>
      </c>
      <c r="G96" s="30">
        <f t="shared" si="6"/>
        <v>92</v>
      </c>
      <c r="H96" s="31">
        <f t="shared" si="7"/>
        <v>45</v>
      </c>
      <c r="I96" s="75"/>
      <c r="J96" s="71"/>
      <c r="K96" s="71"/>
      <c r="L96" s="71">
        <v>15</v>
      </c>
      <c r="M96" s="71">
        <v>30</v>
      </c>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2"/>
      <c r="BC96" s="71"/>
      <c r="BD96" s="73">
        <f t="shared" si="8"/>
        <v>2</v>
      </c>
      <c r="BE96" s="93"/>
      <c r="BF96" s="84"/>
      <c r="BG96" s="119"/>
      <c r="BH96" s="139"/>
      <c r="BI96" s="149" t="s">
        <v>405</v>
      </c>
      <c r="BJ96" s="149"/>
      <c r="BK96" s="149"/>
      <c r="BL96" s="88"/>
      <c r="BM96" s="74">
        <f t="shared" si="9"/>
        <v>22.5</v>
      </c>
      <c r="BN96" s="10"/>
    </row>
    <row r="97" spans="1:66" s="34" customFormat="1" x14ac:dyDescent="0.25">
      <c r="A97" s="26">
        <v>1311</v>
      </c>
      <c r="B97" s="27" t="s">
        <v>118</v>
      </c>
      <c r="C97" s="28">
        <v>35</v>
      </c>
      <c r="D97" s="29" t="s">
        <v>125</v>
      </c>
      <c r="E97" s="29" t="s">
        <v>126</v>
      </c>
      <c r="F97" s="30" t="s">
        <v>21</v>
      </c>
      <c r="G97" s="30">
        <f t="shared" si="6"/>
        <v>93</v>
      </c>
      <c r="H97" s="31">
        <f t="shared" si="7"/>
        <v>45</v>
      </c>
      <c r="I97" s="75"/>
      <c r="J97" s="71"/>
      <c r="K97" s="71"/>
      <c r="L97" s="71">
        <v>15</v>
      </c>
      <c r="M97" s="71">
        <v>30</v>
      </c>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2"/>
      <c r="BC97" s="71"/>
      <c r="BD97" s="73">
        <f t="shared" si="8"/>
        <v>2</v>
      </c>
      <c r="BE97" s="93"/>
      <c r="BF97" s="84"/>
      <c r="BG97" s="119"/>
      <c r="BH97" s="139"/>
      <c r="BI97" s="149" t="s">
        <v>405</v>
      </c>
      <c r="BJ97" s="149"/>
      <c r="BK97" s="149"/>
      <c r="BL97" s="88"/>
      <c r="BM97" s="74">
        <f t="shared" si="9"/>
        <v>22.5</v>
      </c>
      <c r="BN97" s="10"/>
    </row>
    <row r="98" spans="1:66" s="34" customFormat="1" x14ac:dyDescent="0.25">
      <c r="A98" s="26">
        <v>1321</v>
      </c>
      <c r="B98" s="27" t="s">
        <v>118</v>
      </c>
      <c r="C98" s="28">
        <v>35</v>
      </c>
      <c r="D98" s="29" t="s">
        <v>131</v>
      </c>
      <c r="E98" s="29" t="s">
        <v>132</v>
      </c>
      <c r="F98" s="30" t="s">
        <v>21</v>
      </c>
      <c r="G98" s="30">
        <f t="shared" si="6"/>
        <v>94</v>
      </c>
      <c r="H98" s="31">
        <f t="shared" si="7"/>
        <v>45</v>
      </c>
      <c r="I98" s="75"/>
      <c r="J98" s="71"/>
      <c r="K98" s="71"/>
      <c r="L98" s="71">
        <v>25</v>
      </c>
      <c r="M98" s="71">
        <v>20</v>
      </c>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2"/>
      <c r="BC98" s="71"/>
      <c r="BD98" s="73">
        <f t="shared" si="8"/>
        <v>2</v>
      </c>
      <c r="BE98" s="93"/>
      <c r="BF98" s="84"/>
      <c r="BG98" s="119"/>
      <c r="BH98" s="139"/>
      <c r="BI98" s="149" t="s">
        <v>405</v>
      </c>
      <c r="BJ98" s="149"/>
      <c r="BK98" s="149"/>
      <c r="BL98" s="88"/>
      <c r="BM98" s="74">
        <f t="shared" si="9"/>
        <v>22.5</v>
      </c>
      <c r="BN98" s="10"/>
    </row>
    <row r="99" spans="1:66" s="34" customFormat="1" x14ac:dyDescent="0.25">
      <c r="A99" s="26">
        <v>3533</v>
      </c>
      <c r="B99" s="27" t="s">
        <v>236</v>
      </c>
      <c r="C99" s="28">
        <v>35</v>
      </c>
      <c r="D99" s="29" t="s">
        <v>250</v>
      </c>
      <c r="E99" s="29" t="s">
        <v>41</v>
      </c>
      <c r="F99" s="30" t="s">
        <v>21</v>
      </c>
      <c r="G99" s="30">
        <f t="shared" si="6"/>
        <v>95</v>
      </c>
      <c r="H99" s="31">
        <f t="shared" si="7"/>
        <v>45</v>
      </c>
      <c r="I99" s="75"/>
      <c r="J99" s="71">
        <v>15</v>
      </c>
      <c r="K99" s="71">
        <v>10</v>
      </c>
      <c r="L99" s="71">
        <v>10</v>
      </c>
      <c r="M99" s="71">
        <v>10</v>
      </c>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2"/>
      <c r="BC99" s="71"/>
      <c r="BD99" s="73">
        <f t="shared" si="8"/>
        <v>4</v>
      </c>
      <c r="BE99" s="93"/>
      <c r="BF99" s="84"/>
      <c r="BG99" s="119"/>
      <c r="BH99" s="139"/>
      <c r="BI99" s="153"/>
      <c r="BJ99" s="153" t="s">
        <v>405</v>
      </c>
      <c r="BK99" s="153"/>
      <c r="BL99" s="88"/>
      <c r="BM99" s="74">
        <f t="shared" si="9"/>
        <v>11.25</v>
      </c>
      <c r="BN99" s="10"/>
    </row>
    <row r="100" spans="1:66" s="34" customFormat="1" x14ac:dyDescent="0.25">
      <c r="A100" s="26">
        <v>3540</v>
      </c>
      <c r="B100" s="27" t="s">
        <v>251</v>
      </c>
      <c r="C100" s="28">
        <v>35</v>
      </c>
      <c r="D100" s="29" t="s">
        <v>252</v>
      </c>
      <c r="E100" s="29" t="s">
        <v>253</v>
      </c>
      <c r="F100" s="30" t="s">
        <v>21</v>
      </c>
      <c r="G100" s="30">
        <f t="shared" si="6"/>
        <v>96</v>
      </c>
      <c r="H100" s="31">
        <f t="shared" si="7"/>
        <v>45</v>
      </c>
      <c r="I100" s="75"/>
      <c r="J100" s="71">
        <v>20</v>
      </c>
      <c r="K100" s="71">
        <v>15</v>
      </c>
      <c r="L100" s="71"/>
      <c r="M100" s="71">
        <v>10</v>
      </c>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2"/>
      <c r="BC100" s="71"/>
      <c r="BD100" s="73">
        <f t="shared" si="8"/>
        <v>3</v>
      </c>
      <c r="BE100" s="93"/>
      <c r="BF100" s="84"/>
      <c r="BG100" s="119"/>
      <c r="BH100" s="139"/>
      <c r="BI100" s="153" t="s">
        <v>405</v>
      </c>
      <c r="BJ100" s="153"/>
      <c r="BK100" s="153"/>
      <c r="BL100" s="88"/>
      <c r="BM100" s="74">
        <f t="shared" si="9"/>
        <v>15</v>
      </c>
      <c r="BN100" s="10"/>
    </row>
    <row r="101" spans="1:66" s="34" customFormat="1" x14ac:dyDescent="0.25">
      <c r="A101" s="26">
        <v>5030</v>
      </c>
      <c r="B101" s="27" t="s">
        <v>303</v>
      </c>
      <c r="C101" s="28">
        <v>35</v>
      </c>
      <c r="D101" s="29" t="s">
        <v>315</v>
      </c>
      <c r="E101" s="29" t="s">
        <v>92</v>
      </c>
      <c r="F101" s="30" t="s">
        <v>21</v>
      </c>
      <c r="G101" s="30">
        <f t="shared" si="6"/>
        <v>97</v>
      </c>
      <c r="H101" s="31">
        <f t="shared" si="7"/>
        <v>45</v>
      </c>
      <c r="I101" s="75"/>
      <c r="J101" s="71"/>
      <c r="K101" s="71"/>
      <c r="L101" s="71">
        <v>10</v>
      </c>
      <c r="M101" s="71">
        <v>35</v>
      </c>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2"/>
      <c r="BC101" s="71"/>
      <c r="BD101" s="73">
        <f t="shared" ref="BD101:BD132" si="10">SUMIF(J101:BC101,"&gt;0",$J$4:$BC$4)</f>
        <v>2</v>
      </c>
      <c r="BE101" s="93"/>
      <c r="BF101" s="84"/>
      <c r="BG101" s="119"/>
      <c r="BH101" s="139"/>
      <c r="BI101" s="149"/>
      <c r="BJ101" s="149"/>
      <c r="BK101" s="149" t="s">
        <v>405</v>
      </c>
      <c r="BL101" s="88"/>
      <c r="BM101" s="74">
        <f t="shared" ref="BM101:BM125" si="11">AVERAGE(H101/BD101)</f>
        <v>22.5</v>
      </c>
      <c r="BN101" s="10"/>
    </row>
    <row r="102" spans="1:66" s="34" customFormat="1" x14ac:dyDescent="0.25">
      <c r="A102" s="26">
        <v>5105</v>
      </c>
      <c r="B102" s="27" t="s">
        <v>320</v>
      </c>
      <c r="C102" s="28">
        <v>35</v>
      </c>
      <c r="D102" s="29" t="s">
        <v>322</v>
      </c>
      <c r="E102" s="29" t="s">
        <v>276</v>
      </c>
      <c r="F102" s="30" t="s">
        <v>21</v>
      </c>
      <c r="G102" s="30">
        <f t="shared" si="6"/>
        <v>98</v>
      </c>
      <c r="H102" s="31">
        <f t="shared" si="7"/>
        <v>45</v>
      </c>
      <c r="I102" s="75"/>
      <c r="J102" s="71">
        <v>25</v>
      </c>
      <c r="K102" s="71">
        <v>20</v>
      </c>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2"/>
      <c r="BC102" s="71"/>
      <c r="BD102" s="73">
        <f t="shared" si="10"/>
        <v>2</v>
      </c>
      <c r="BE102" s="93"/>
      <c r="BF102" s="84"/>
      <c r="BG102" s="119"/>
      <c r="BH102" s="139"/>
      <c r="BI102" s="150"/>
      <c r="BJ102" s="150"/>
      <c r="BK102" s="150"/>
      <c r="BL102" s="88"/>
      <c r="BM102" s="74">
        <f t="shared" si="11"/>
        <v>22.5</v>
      </c>
      <c r="BN102" s="10"/>
    </row>
    <row r="103" spans="1:66" s="34" customFormat="1" x14ac:dyDescent="0.25">
      <c r="A103" s="26">
        <v>5107</v>
      </c>
      <c r="B103" s="27" t="s">
        <v>320</v>
      </c>
      <c r="C103" s="28">
        <v>35</v>
      </c>
      <c r="D103" s="29" t="s">
        <v>250</v>
      </c>
      <c r="E103" s="29" t="s">
        <v>147</v>
      </c>
      <c r="F103" s="30" t="s">
        <v>21</v>
      </c>
      <c r="G103" s="30">
        <f t="shared" si="6"/>
        <v>99</v>
      </c>
      <c r="H103" s="31">
        <f t="shared" si="7"/>
        <v>45</v>
      </c>
      <c r="I103" s="75"/>
      <c r="J103" s="71"/>
      <c r="K103" s="71">
        <v>30</v>
      </c>
      <c r="L103" s="71"/>
      <c r="M103" s="71">
        <v>15</v>
      </c>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2"/>
      <c r="BC103" s="71"/>
      <c r="BD103" s="73">
        <f t="shared" si="10"/>
        <v>2</v>
      </c>
      <c r="BE103" s="93"/>
      <c r="BF103" s="84"/>
      <c r="BG103" s="119"/>
      <c r="BH103" s="138"/>
      <c r="BI103" s="150"/>
      <c r="BJ103" s="150"/>
      <c r="BK103" s="150"/>
      <c r="BL103" s="88"/>
      <c r="BM103" s="74">
        <f t="shared" si="11"/>
        <v>22.5</v>
      </c>
      <c r="BN103" s="10"/>
    </row>
    <row r="104" spans="1:66" s="34" customFormat="1" x14ac:dyDescent="0.25">
      <c r="A104" s="26">
        <v>5436</v>
      </c>
      <c r="B104" s="27" t="s">
        <v>343</v>
      </c>
      <c r="C104" s="28">
        <v>35</v>
      </c>
      <c r="D104" s="29" t="s">
        <v>359</v>
      </c>
      <c r="E104" s="29" t="s">
        <v>360</v>
      </c>
      <c r="F104" s="30" t="s">
        <v>51</v>
      </c>
      <c r="G104" s="30">
        <f t="shared" si="6"/>
        <v>100</v>
      </c>
      <c r="H104" s="31">
        <f t="shared" si="7"/>
        <v>45</v>
      </c>
      <c r="I104" s="75"/>
      <c r="J104" s="71">
        <v>15</v>
      </c>
      <c r="K104" s="71">
        <v>10</v>
      </c>
      <c r="L104" s="71">
        <v>5</v>
      </c>
      <c r="M104" s="71">
        <v>15</v>
      </c>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2"/>
      <c r="BC104" s="71"/>
      <c r="BD104" s="73">
        <f t="shared" si="10"/>
        <v>4</v>
      </c>
      <c r="BE104" s="93"/>
      <c r="BF104" s="84"/>
      <c r="BG104" s="119"/>
      <c r="BH104" s="139"/>
      <c r="BI104" s="149"/>
      <c r="BJ104" s="149" t="s">
        <v>405</v>
      </c>
      <c r="BK104" s="149"/>
      <c r="BL104" s="88"/>
      <c r="BM104" s="74">
        <f t="shared" si="11"/>
        <v>11.25</v>
      </c>
      <c r="BN104" s="10"/>
    </row>
    <row r="105" spans="1:66" s="34" customFormat="1" x14ac:dyDescent="0.25">
      <c r="A105" s="26">
        <v>5439</v>
      </c>
      <c r="B105" s="27" t="s">
        <v>343</v>
      </c>
      <c r="C105" s="28">
        <v>35</v>
      </c>
      <c r="D105" s="29" t="s">
        <v>414</v>
      </c>
      <c r="E105" s="29" t="s">
        <v>364</v>
      </c>
      <c r="F105" s="30" t="s">
        <v>21</v>
      </c>
      <c r="G105" s="30">
        <f t="shared" si="6"/>
        <v>101</v>
      </c>
      <c r="H105" s="31">
        <f t="shared" si="7"/>
        <v>45</v>
      </c>
      <c r="I105" s="75"/>
      <c r="J105" s="71">
        <v>15</v>
      </c>
      <c r="K105" s="71">
        <v>10</v>
      </c>
      <c r="L105" s="71">
        <v>5</v>
      </c>
      <c r="M105" s="71">
        <v>15</v>
      </c>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2"/>
      <c r="BC105" s="71"/>
      <c r="BD105" s="73">
        <f t="shared" si="10"/>
        <v>4</v>
      </c>
      <c r="BE105" s="93"/>
      <c r="BF105" s="84"/>
      <c r="BG105" s="119"/>
      <c r="BH105" s="139"/>
      <c r="BI105" s="149" t="s">
        <v>405</v>
      </c>
      <c r="BJ105" s="149"/>
      <c r="BK105" s="149"/>
      <c r="BL105" s="88"/>
      <c r="BM105" s="74">
        <f t="shared" si="11"/>
        <v>11.25</v>
      </c>
      <c r="BN105" s="10"/>
    </row>
    <row r="106" spans="1:66" s="34" customFormat="1" x14ac:dyDescent="0.25">
      <c r="A106" s="26">
        <v>5503</v>
      </c>
      <c r="B106" s="27" t="s">
        <v>3</v>
      </c>
      <c r="C106" s="28">
        <v>35</v>
      </c>
      <c r="D106" s="29" t="s">
        <v>366</v>
      </c>
      <c r="E106" s="29" t="s">
        <v>276</v>
      </c>
      <c r="F106" s="30" t="s">
        <v>21</v>
      </c>
      <c r="G106" s="30">
        <f t="shared" si="6"/>
        <v>102</v>
      </c>
      <c r="H106" s="31">
        <f t="shared" si="7"/>
        <v>45</v>
      </c>
      <c r="I106" s="75"/>
      <c r="J106" s="71">
        <v>20</v>
      </c>
      <c r="K106" s="71">
        <v>25</v>
      </c>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2"/>
      <c r="BC106" s="71"/>
      <c r="BD106" s="73">
        <f t="shared" si="10"/>
        <v>2</v>
      </c>
      <c r="BE106" s="93"/>
      <c r="BF106" s="84">
        <f>COUNT(A106:A109)</f>
        <v>4</v>
      </c>
      <c r="BG106" s="119">
        <f>SUM(BD106:BD109)</f>
        <v>10</v>
      </c>
      <c r="BH106" s="139"/>
      <c r="BI106" s="149"/>
      <c r="BJ106" s="149" t="s">
        <v>405</v>
      </c>
      <c r="BK106" s="149"/>
      <c r="BL106" s="88"/>
      <c r="BM106" s="74">
        <f t="shared" si="11"/>
        <v>22.5</v>
      </c>
      <c r="BN106" s="10"/>
    </row>
    <row r="107" spans="1:66" s="34" customFormat="1" x14ac:dyDescent="0.25">
      <c r="A107" s="26">
        <v>5506</v>
      </c>
      <c r="B107" s="27" t="s">
        <v>3</v>
      </c>
      <c r="C107" s="28">
        <v>35</v>
      </c>
      <c r="D107" s="29" t="s">
        <v>245</v>
      </c>
      <c r="E107" s="29" t="s">
        <v>297</v>
      </c>
      <c r="F107" s="30" t="s">
        <v>21</v>
      </c>
      <c r="G107" s="30">
        <f t="shared" si="6"/>
        <v>103</v>
      </c>
      <c r="H107" s="31">
        <f t="shared" si="7"/>
        <v>45</v>
      </c>
      <c r="I107" s="75"/>
      <c r="J107" s="71">
        <v>20</v>
      </c>
      <c r="K107" s="71">
        <v>25</v>
      </c>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2"/>
      <c r="BC107" s="71"/>
      <c r="BD107" s="73">
        <f t="shared" si="10"/>
        <v>2</v>
      </c>
      <c r="BE107" s="93"/>
      <c r="BF107" s="84"/>
      <c r="BG107" s="119"/>
      <c r="BH107" s="139"/>
      <c r="BI107" s="149"/>
      <c r="BJ107" s="149"/>
      <c r="BK107" s="149" t="s">
        <v>405</v>
      </c>
      <c r="BL107" s="88"/>
      <c r="BM107" s="74">
        <f t="shared" si="11"/>
        <v>22.5</v>
      </c>
      <c r="BN107" s="10"/>
    </row>
    <row r="108" spans="1:66" s="34" customFormat="1" x14ac:dyDescent="0.25">
      <c r="A108" s="26">
        <v>5611</v>
      </c>
      <c r="B108" s="27" t="s">
        <v>9</v>
      </c>
      <c r="C108" s="35">
        <v>35</v>
      </c>
      <c r="D108" s="29" t="s">
        <v>385</v>
      </c>
      <c r="E108" s="29" t="s">
        <v>58</v>
      </c>
      <c r="F108" s="30" t="s">
        <v>21</v>
      </c>
      <c r="G108" s="30">
        <f t="shared" si="6"/>
        <v>104</v>
      </c>
      <c r="H108" s="31">
        <f t="shared" si="7"/>
        <v>45</v>
      </c>
      <c r="I108" s="75"/>
      <c r="J108" s="71">
        <v>5</v>
      </c>
      <c r="K108" s="71">
        <v>20</v>
      </c>
      <c r="L108" s="71">
        <v>10</v>
      </c>
      <c r="M108" s="71">
        <v>10</v>
      </c>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2"/>
      <c r="BC108" s="71"/>
      <c r="BD108" s="73">
        <f t="shared" si="10"/>
        <v>4</v>
      </c>
      <c r="BE108" s="93"/>
      <c r="BF108" s="84"/>
      <c r="BG108" s="119"/>
      <c r="BH108" s="139"/>
      <c r="BI108" s="149"/>
      <c r="BJ108" s="149"/>
      <c r="BK108" s="149" t="s">
        <v>405</v>
      </c>
      <c r="BL108" s="88"/>
      <c r="BM108" s="74">
        <f t="shared" si="11"/>
        <v>11.25</v>
      </c>
      <c r="BN108" s="10"/>
    </row>
    <row r="109" spans="1:66" s="34" customFormat="1" x14ac:dyDescent="0.25">
      <c r="A109" s="26">
        <v>159</v>
      </c>
      <c r="B109" s="27" t="s">
        <v>37</v>
      </c>
      <c r="C109" s="28">
        <v>35</v>
      </c>
      <c r="D109" s="29" t="s">
        <v>52</v>
      </c>
      <c r="E109" s="29" t="s">
        <v>53</v>
      </c>
      <c r="F109" s="30" t="s">
        <v>51</v>
      </c>
      <c r="G109" s="30">
        <f t="shared" si="6"/>
        <v>105</v>
      </c>
      <c r="H109" s="31">
        <f t="shared" si="7"/>
        <v>40</v>
      </c>
      <c r="I109" s="75"/>
      <c r="J109" s="71"/>
      <c r="K109" s="71"/>
      <c r="L109" s="71">
        <v>15</v>
      </c>
      <c r="M109" s="71">
        <v>25</v>
      </c>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2"/>
      <c r="BC109" s="71"/>
      <c r="BD109" s="73">
        <f t="shared" si="10"/>
        <v>2</v>
      </c>
      <c r="BE109" s="93"/>
      <c r="BF109" s="84"/>
      <c r="BG109" s="119"/>
      <c r="BH109" s="139"/>
      <c r="BI109" s="149"/>
      <c r="BJ109" s="149"/>
      <c r="BK109" s="149" t="s">
        <v>405</v>
      </c>
      <c r="BL109" s="88"/>
      <c r="BM109" s="74">
        <f t="shared" si="11"/>
        <v>20</v>
      </c>
      <c r="BN109" s="10"/>
    </row>
    <row r="110" spans="1:66" s="34" customFormat="1" x14ac:dyDescent="0.25">
      <c r="A110" s="26">
        <v>160</v>
      </c>
      <c r="B110" s="27" t="s">
        <v>37</v>
      </c>
      <c r="C110" s="28">
        <v>35</v>
      </c>
      <c r="D110" s="29" t="s">
        <v>54</v>
      </c>
      <c r="E110" s="29" t="s">
        <v>55</v>
      </c>
      <c r="F110" s="30" t="s">
        <v>51</v>
      </c>
      <c r="G110" s="30">
        <f t="shared" si="6"/>
        <v>106</v>
      </c>
      <c r="H110" s="31">
        <f t="shared" si="7"/>
        <v>40</v>
      </c>
      <c r="I110" s="75"/>
      <c r="J110" s="71"/>
      <c r="K110" s="71">
        <v>5</v>
      </c>
      <c r="L110" s="71">
        <v>15</v>
      </c>
      <c r="M110" s="71">
        <v>20</v>
      </c>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2"/>
      <c r="BC110" s="71"/>
      <c r="BD110" s="73">
        <v>1</v>
      </c>
      <c r="BE110" s="93"/>
      <c r="BF110" s="84"/>
      <c r="BG110" s="119"/>
      <c r="BH110" s="139"/>
      <c r="BI110" s="149"/>
      <c r="BJ110" s="149"/>
      <c r="BK110" s="149" t="s">
        <v>405</v>
      </c>
      <c r="BL110" s="88"/>
      <c r="BM110" s="74">
        <f t="shared" si="11"/>
        <v>40</v>
      </c>
      <c r="BN110" s="10"/>
    </row>
    <row r="111" spans="1:66" s="34" customFormat="1" x14ac:dyDescent="0.25">
      <c r="A111" s="26">
        <v>1165</v>
      </c>
      <c r="B111" s="27" t="s">
        <v>98</v>
      </c>
      <c r="C111" s="28">
        <v>35</v>
      </c>
      <c r="D111" s="29" t="s">
        <v>99</v>
      </c>
      <c r="E111" s="29" t="s">
        <v>76</v>
      </c>
      <c r="F111" s="30" t="s">
        <v>21</v>
      </c>
      <c r="G111" s="30">
        <f t="shared" si="6"/>
        <v>107</v>
      </c>
      <c r="H111" s="31">
        <f t="shared" si="7"/>
        <v>40</v>
      </c>
      <c r="I111" s="75"/>
      <c r="J111" s="71"/>
      <c r="K111" s="71"/>
      <c r="L111" s="71"/>
      <c r="M111" s="71">
        <v>40</v>
      </c>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2"/>
      <c r="BC111" s="71"/>
      <c r="BD111" s="73">
        <f t="shared" ref="BD111:BD124" si="12">SUMIF(J111:BC111,"&gt;0",$J$4:$BC$4)</f>
        <v>1</v>
      </c>
      <c r="BE111" s="93">
        <f>SUMPRODUCT(LARGE((BD111:BD122),{1;2;3;4;5}))</f>
        <v>18</v>
      </c>
      <c r="BF111" s="84">
        <f>COUNT(A111:A122)</f>
        <v>12</v>
      </c>
      <c r="BG111" s="119">
        <f>SUM(BD111:BD122)</f>
        <v>31</v>
      </c>
      <c r="BH111" s="139"/>
      <c r="BI111" s="149"/>
      <c r="BJ111" s="149" t="s">
        <v>405</v>
      </c>
      <c r="BK111" s="149"/>
      <c r="BL111" s="88" t="e">
        <f>AVERAGE(BE111/BH78)</f>
        <v>#DIV/0!</v>
      </c>
      <c r="BM111" s="74">
        <f t="shared" si="11"/>
        <v>40</v>
      </c>
      <c r="BN111" s="10"/>
    </row>
    <row r="112" spans="1:66" s="34" customFormat="1" x14ac:dyDescent="0.25">
      <c r="A112" s="26">
        <v>1172</v>
      </c>
      <c r="B112" s="27" t="s">
        <v>102</v>
      </c>
      <c r="C112" s="28">
        <v>35</v>
      </c>
      <c r="D112" s="29" t="s">
        <v>81</v>
      </c>
      <c r="E112" s="29" t="s">
        <v>108</v>
      </c>
      <c r="F112" s="30" t="s">
        <v>21</v>
      </c>
      <c r="G112" s="30">
        <f t="shared" si="6"/>
        <v>108</v>
      </c>
      <c r="H112" s="31">
        <f t="shared" si="7"/>
        <v>40</v>
      </c>
      <c r="I112" s="75"/>
      <c r="J112" s="71">
        <v>15</v>
      </c>
      <c r="K112" s="71">
        <v>25</v>
      </c>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2"/>
      <c r="BC112" s="71"/>
      <c r="BD112" s="73">
        <f t="shared" si="12"/>
        <v>2</v>
      </c>
      <c r="BE112" s="93"/>
      <c r="BF112" s="84"/>
      <c r="BG112" s="119"/>
      <c r="BH112" s="139"/>
      <c r="BI112" s="149" t="s">
        <v>405</v>
      </c>
      <c r="BJ112" s="149"/>
      <c r="BK112" s="149"/>
      <c r="BL112" s="88"/>
      <c r="BM112" s="74">
        <f t="shared" si="11"/>
        <v>20</v>
      </c>
      <c r="BN112" s="10"/>
    </row>
    <row r="113" spans="1:66" s="34" customFormat="1" x14ac:dyDescent="0.25">
      <c r="A113" s="26">
        <v>1174</v>
      </c>
      <c r="B113" s="27" t="s">
        <v>102</v>
      </c>
      <c r="C113" s="35">
        <v>35</v>
      </c>
      <c r="D113" s="36" t="s">
        <v>111</v>
      </c>
      <c r="E113" s="36" t="s">
        <v>112</v>
      </c>
      <c r="F113" s="30" t="s">
        <v>21</v>
      </c>
      <c r="G113" s="30">
        <f t="shared" si="6"/>
        <v>109</v>
      </c>
      <c r="H113" s="31">
        <f t="shared" si="7"/>
        <v>40</v>
      </c>
      <c r="I113" s="75"/>
      <c r="J113" s="71">
        <v>15</v>
      </c>
      <c r="K113" s="71">
        <v>25</v>
      </c>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c r="BB113" s="72"/>
      <c r="BC113" s="71"/>
      <c r="BD113" s="73">
        <f t="shared" si="12"/>
        <v>2</v>
      </c>
      <c r="BE113" s="93"/>
      <c r="BF113" s="84"/>
      <c r="BG113" s="119"/>
      <c r="BH113" s="138"/>
      <c r="BI113" s="149" t="s">
        <v>405</v>
      </c>
      <c r="BJ113" s="149"/>
      <c r="BK113" s="149"/>
      <c r="BL113" s="88"/>
      <c r="BM113" s="74">
        <f t="shared" si="11"/>
        <v>20</v>
      </c>
      <c r="BN113" s="10"/>
    </row>
    <row r="114" spans="1:66" s="34" customFormat="1" x14ac:dyDescent="0.25">
      <c r="A114" s="26">
        <v>2301</v>
      </c>
      <c r="B114" s="27" t="s">
        <v>10</v>
      </c>
      <c r="C114" s="28">
        <v>35</v>
      </c>
      <c r="D114" s="29" t="s">
        <v>153</v>
      </c>
      <c r="E114" s="29" t="s">
        <v>63</v>
      </c>
      <c r="F114" s="30" t="s">
        <v>21</v>
      </c>
      <c r="G114" s="30">
        <f t="shared" si="6"/>
        <v>110</v>
      </c>
      <c r="H114" s="31">
        <f t="shared" si="7"/>
        <v>40</v>
      </c>
      <c r="I114" s="75"/>
      <c r="J114" s="71"/>
      <c r="K114" s="71">
        <v>10</v>
      </c>
      <c r="L114" s="71">
        <v>10</v>
      </c>
      <c r="M114" s="71">
        <v>20</v>
      </c>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2"/>
      <c r="BC114" s="71"/>
      <c r="BD114" s="73">
        <f t="shared" si="12"/>
        <v>3</v>
      </c>
      <c r="BE114" s="93">
        <f>SUMPRODUCT(LARGE((BD114:BD126),{1;2;3;4;5}))</f>
        <v>18</v>
      </c>
      <c r="BF114" s="84">
        <f>COUNT(A114:A126)</f>
        <v>13</v>
      </c>
      <c r="BG114" s="119">
        <f>SUM(BD114:BD126)</f>
        <v>33</v>
      </c>
      <c r="BH114" s="139"/>
      <c r="BI114" s="149"/>
      <c r="BJ114" s="149" t="s">
        <v>405</v>
      </c>
      <c r="BK114" s="149"/>
      <c r="BL114" s="88" t="e">
        <f>AVERAGE(BE114/BH49)</f>
        <v>#DIV/0!</v>
      </c>
      <c r="BM114" s="74">
        <f t="shared" si="11"/>
        <v>13.333333333333334</v>
      </c>
      <c r="BN114" s="10"/>
    </row>
    <row r="115" spans="1:66" s="34" customFormat="1" x14ac:dyDescent="0.25">
      <c r="A115" s="26">
        <v>2328</v>
      </c>
      <c r="B115" s="27" t="s">
        <v>162</v>
      </c>
      <c r="C115" s="28">
        <v>35</v>
      </c>
      <c r="D115" s="29" t="s">
        <v>164</v>
      </c>
      <c r="E115" s="29" t="s">
        <v>165</v>
      </c>
      <c r="F115" s="30" t="s">
        <v>51</v>
      </c>
      <c r="G115" s="30">
        <f t="shared" si="6"/>
        <v>111</v>
      </c>
      <c r="H115" s="31">
        <f t="shared" si="7"/>
        <v>40</v>
      </c>
      <c r="I115" s="75"/>
      <c r="J115" s="71">
        <v>10</v>
      </c>
      <c r="K115" s="71">
        <v>10</v>
      </c>
      <c r="L115" s="71">
        <v>15</v>
      </c>
      <c r="M115" s="71">
        <v>5</v>
      </c>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71"/>
      <c r="BB115" s="72"/>
      <c r="BC115" s="71"/>
      <c r="BD115" s="73">
        <f t="shared" si="12"/>
        <v>4</v>
      </c>
      <c r="BE115" s="93"/>
      <c r="BF115" s="84"/>
      <c r="BG115" s="119"/>
      <c r="BH115" s="139"/>
      <c r="BI115" s="149"/>
      <c r="BJ115" s="149" t="s">
        <v>405</v>
      </c>
      <c r="BK115" s="149"/>
      <c r="BL115" s="88"/>
      <c r="BM115" s="74">
        <f t="shared" si="11"/>
        <v>10</v>
      </c>
      <c r="BN115" s="10"/>
    </row>
    <row r="116" spans="1:66" s="34" customFormat="1" x14ac:dyDescent="0.25">
      <c r="A116" s="26">
        <v>3301</v>
      </c>
      <c r="B116" s="27" t="s">
        <v>204</v>
      </c>
      <c r="C116" s="28">
        <v>35</v>
      </c>
      <c r="D116" s="29" t="s">
        <v>127</v>
      </c>
      <c r="E116" s="29" t="s">
        <v>205</v>
      </c>
      <c r="F116" s="30" t="s">
        <v>21</v>
      </c>
      <c r="G116" s="30">
        <f t="shared" si="6"/>
        <v>112</v>
      </c>
      <c r="H116" s="31">
        <f t="shared" si="7"/>
        <v>40</v>
      </c>
      <c r="I116" s="75"/>
      <c r="J116" s="71">
        <v>20</v>
      </c>
      <c r="K116" s="71">
        <v>10</v>
      </c>
      <c r="L116" s="71">
        <v>10</v>
      </c>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c r="BB116" s="72"/>
      <c r="BC116" s="71"/>
      <c r="BD116" s="73">
        <f t="shared" si="12"/>
        <v>3</v>
      </c>
      <c r="BE116" s="93">
        <f>SUMPRODUCT(LARGE((BD116:BD125),{1;2;3;4;5}))</f>
        <v>15</v>
      </c>
      <c r="BF116" s="84">
        <f>COUNT(A116:A125)</f>
        <v>10</v>
      </c>
      <c r="BG116" s="119">
        <f>SUM(BD116:BD125)</f>
        <v>24</v>
      </c>
      <c r="BH116" s="139"/>
      <c r="BI116" s="150"/>
      <c r="BJ116" s="150"/>
      <c r="BK116" s="150"/>
      <c r="BL116" s="88" t="e">
        <f>AVERAGE(BE116/BH16)</f>
        <v>#DIV/0!</v>
      </c>
      <c r="BM116" s="74">
        <f t="shared" si="11"/>
        <v>13.333333333333334</v>
      </c>
      <c r="BN116" s="10"/>
    </row>
    <row r="117" spans="1:66" s="34" customFormat="1" x14ac:dyDescent="0.25">
      <c r="A117" s="26">
        <v>4083</v>
      </c>
      <c r="B117" s="27" t="s">
        <v>259</v>
      </c>
      <c r="C117" s="28">
        <v>22</v>
      </c>
      <c r="D117" s="29" t="s">
        <v>274</v>
      </c>
      <c r="E117" s="29" t="s">
        <v>276</v>
      </c>
      <c r="F117" s="30" t="s">
        <v>21</v>
      </c>
      <c r="G117" s="30">
        <f t="shared" si="6"/>
        <v>113</v>
      </c>
      <c r="H117" s="31">
        <f t="shared" si="7"/>
        <v>40</v>
      </c>
      <c r="I117" s="75"/>
      <c r="J117" s="71"/>
      <c r="K117" s="71"/>
      <c r="L117" s="71">
        <v>20</v>
      </c>
      <c r="M117" s="71">
        <v>20</v>
      </c>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c r="BB117" s="72"/>
      <c r="BC117" s="71"/>
      <c r="BD117" s="73">
        <f t="shared" si="12"/>
        <v>2</v>
      </c>
      <c r="BE117" s="93"/>
      <c r="BF117" s="84"/>
      <c r="BG117" s="119"/>
      <c r="BH117" s="139"/>
      <c r="BI117" s="149"/>
      <c r="BJ117" s="149" t="s">
        <v>405</v>
      </c>
      <c r="BK117" s="149"/>
      <c r="BL117" s="88"/>
      <c r="BM117" s="74">
        <f t="shared" si="11"/>
        <v>20</v>
      </c>
      <c r="BN117" s="10"/>
    </row>
    <row r="118" spans="1:66" s="34" customFormat="1" x14ac:dyDescent="0.25">
      <c r="A118" s="26">
        <v>5034</v>
      </c>
      <c r="B118" s="27" t="s">
        <v>303</v>
      </c>
      <c r="C118" s="28">
        <v>35</v>
      </c>
      <c r="D118" s="29" t="s">
        <v>319</v>
      </c>
      <c r="E118" s="29" t="s">
        <v>151</v>
      </c>
      <c r="F118" s="30" t="s">
        <v>21</v>
      </c>
      <c r="G118" s="30">
        <f t="shared" si="6"/>
        <v>114</v>
      </c>
      <c r="H118" s="31">
        <f t="shared" si="7"/>
        <v>40</v>
      </c>
      <c r="I118" s="75"/>
      <c r="J118" s="71"/>
      <c r="K118" s="71">
        <v>25</v>
      </c>
      <c r="L118" s="71"/>
      <c r="M118" s="71">
        <v>15</v>
      </c>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c r="BB118" s="72"/>
      <c r="BC118" s="71"/>
      <c r="BD118" s="73">
        <f t="shared" si="12"/>
        <v>2</v>
      </c>
      <c r="BE118" s="93"/>
      <c r="BF118" s="84"/>
      <c r="BG118" s="119"/>
      <c r="BH118" s="139"/>
      <c r="BI118" s="149" t="s">
        <v>405</v>
      </c>
      <c r="BJ118" s="149"/>
      <c r="BK118" s="149"/>
      <c r="BL118" s="88"/>
      <c r="BM118" s="74">
        <f t="shared" si="11"/>
        <v>20</v>
      </c>
      <c r="BN118" s="10"/>
    </row>
    <row r="119" spans="1:66" s="34" customFormat="1" x14ac:dyDescent="0.25">
      <c r="A119" s="26">
        <v>5601</v>
      </c>
      <c r="B119" s="27" t="s">
        <v>9</v>
      </c>
      <c r="C119" s="28">
        <v>35</v>
      </c>
      <c r="D119" s="29" t="s">
        <v>369</v>
      </c>
      <c r="E119" s="29" t="s">
        <v>370</v>
      </c>
      <c r="F119" s="30" t="s">
        <v>21</v>
      </c>
      <c r="G119" s="30">
        <f t="shared" si="6"/>
        <v>115</v>
      </c>
      <c r="H119" s="31">
        <f t="shared" si="7"/>
        <v>40</v>
      </c>
      <c r="I119" s="75"/>
      <c r="J119" s="71">
        <v>15</v>
      </c>
      <c r="K119" s="71">
        <v>5</v>
      </c>
      <c r="L119" s="71">
        <v>10</v>
      </c>
      <c r="M119" s="71">
        <v>10</v>
      </c>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c r="BB119" s="72"/>
      <c r="BC119" s="71"/>
      <c r="BD119" s="73">
        <f t="shared" si="12"/>
        <v>4</v>
      </c>
      <c r="BE119" s="93">
        <f>SUMPRODUCT(LARGE((BD119:BD137),{1;2;3;4;5}))</f>
        <v>19</v>
      </c>
      <c r="BF119" s="84">
        <f>COUNT(A119:A137)</f>
        <v>19</v>
      </c>
      <c r="BG119" s="119">
        <f>SUM(BD119:BD136)</f>
        <v>43</v>
      </c>
      <c r="BH119" s="139"/>
      <c r="BI119" s="149" t="s">
        <v>405</v>
      </c>
      <c r="BJ119" s="149"/>
      <c r="BK119" s="149"/>
      <c r="BL119" s="88" t="e">
        <f>AVERAGE(BE119/#REF!)</f>
        <v>#REF!</v>
      </c>
      <c r="BM119" s="74">
        <f t="shared" si="11"/>
        <v>10</v>
      </c>
      <c r="BN119" s="10"/>
    </row>
    <row r="120" spans="1:66" s="34" customFormat="1" x14ac:dyDescent="0.25">
      <c r="A120" s="26">
        <v>5602</v>
      </c>
      <c r="B120" s="27" t="s">
        <v>9</v>
      </c>
      <c r="C120" s="28">
        <v>35</v>
      </c>
      <c r="D120" s="29" t="s">
        <v>371</v>
      </c>
      <c r="E120" s="29" t="s">
        <v>372</v>
      </c>
      <c r="F120" s="30" t="s">
        <v>21</v>
      </c>
      <c r="G120" s="30">
        <f t="shared" si="6"/>
        <v>116</v>
      </c>
      <c r="H120" s="31">
        <f t="shared" si="7"/>
        <v>40</v>
      </c>
      <c r="I120" s="75"/>
      <c r="J120" s="71">
        <v>20</v>
      </c>
      <c r="K120" s="71">
        <v>20</v>
      </c>
      <c r="L120" s="71"/>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2"/>
      <c r="BC120" s="71"/>
      <c r="BD120" s="73">
        <f t="shared" si="12"/>
        <v>2</v>
      </c>
      <c r="BE120" s="93"/>
      <c r="BF120" s="84"/>
      <c r="BG120" s="119"/>
      <c r="BH120" s="139"/>
      <c r="BI120" s="149"/>
      <c r="BJ120" s="149" t="s">
        <v>405</v>
      </c>
      <c r="BK120" s="149"/>
      <c r="BL120" s="88"/>
      <c r="BM120" s="74">
        <f t="shared" si="11"/>
        <v>20</v>
      </c>
      <c r="BN120" s="10"/>
    </row>
    <row r="121" spans="1:66" x14ac:dyDescent="0.25">
      <c r="A121" s="26">
        <v>5608</v>
      </c>
      <c r="B121" s="27" t="s">
        <v>9</v>
      </c>
      <c r="C121" s="28">
        <v>35</v>
      </c>
      <c r="D121" s="29" t="s">
        <v>150</v>
      </c>
      <c r="E121" s="29" t="s">
        <v>381</v>
      </c>
      <c r="F121" s="30" t="s">
        <v>21</v>
      </c>
      <c r="G121" s="30">
        <f t="shared" si="6"/>
        <v>117</v>
      </c>
      <c r="H121" s="31">
        <f t="shared" si="7"/>
        <v>40</v>
      </c>
      <c r="I121" s="75"/>
      <c r="J121" s="71">
        <v>20</v>
      </c>
      <c r="K121" s="71">
        <v>20</v>
      </c>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71"/>
      <c r="BB121" s="72"/>
      <c r="BC121" s="71"/>
      <c r="BD121" s="73">
        <f t="shared" si="12"/>
        <v>2</v>
      </c>
      <c r="BE121" s="93"/>
      <c r="BF121" s="84"/>
      <c r="BG121" s="119"/>
      <c r="BH121" s="139"/>
      <c r="BI121" s="149" t="s">
        <v>405</v>
      </c>
      <c r="BJ121" s="149"/>
      <c r="BK121" s="149"/>
      <c r="BL121" s="88"/>
      <c r="BM121" s="74">
        <f t="shared" si="11"/>
        <v>20</v>
      </c>
      <c r="BN121" s="10"/>
    </row>
    <row r="122" spans="1:66" s="34" customFormat="1" x14ac:dyDescent="0.25">
      <c r="A122" s="26">
        <v>5617</v>
      </c>
      <c r="B122" s="27" t="s">
        <v>9</v>
      </c>
      <c r="C122" s="28">
        <v>35</v>
      </c>
      <c r="D122" s="29" t="s">
        <v>369</v>
      </c>
      <c r="E122" s="29" t="s">
        <v>202</v>
      </c>
      <c r="F122" s="30" t="s">
        <v>51</v>
      </c>
      <c r="G122" s="30">
        <f t="shared" si="6"/>
        <v>118</v>
      </c>
      <c r="H122" s="31">
        <f t="shared" si="7"/>
        <v>40</v>
      </c>
      <c r="I122" s="75"/>
      <c r="J122" s="71">
        <v>15</v>
      </c>
      <c r="K122" s="71">
        <v>5</v>
      </c>
      <c r="L122" s="71">
        <v>10</v>
      </c>
      <c r="M122" s="71">
        <v>10</v>
      </c>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2"/>
      <c r="BC122" s="71"/>
      <c r="BD122" s="73">
        <f t="shared" si="12"/>
        <v>4</v>
      </c>
      <c r="BE122" s="93"/>
      <c r="BF122" s="84"/>
      <c r="BG122" s="119"/>
      <c r="BH122" s="139"/>
      <c r="BI122" s="149"/>
      <c r="BJ122" s="149" t="s">
        <v>405</v>
      </c>
      <c r="BK122" s="149"/>
      <c r="BL122" s="88"/>
      <c r="BM122" s="74">
        <f t="shared" si="11"/>
        <v>10</v>
      </c>
      <c r="BN122" s="10"/>
    </row>
    <row r="123" spans="1:66" s="34" customFormat="1" x14ac:dyDescent="0.25">
      <c r="A123" s="26">
        <v>118</v>
      </c>
      <c r="B123" s="27" t="s">
        <v>37</v>
      </c>
      <c r="C123" s="28">
        <v>35</v>
      </c>
      <c r="D123" s="29" t="s">
        <v>38</v>
      </c>
      <c r="E123" s="29" t="s">
        <v>39</v>
      </c>
      <c r="F123" s="30" t="s">
        <v>21</v>
      </c>
      <c r="G123" s="30">
        <f t="shared" si="6"/>
        <v>119</v>
      </c>
      <c r="H123" s="31">
        <f t="shared" si="7"/>
        <v>35</v>
      </c>
      <c r="I123" s="75"/>
      <c r="J123" s="71"/>
      <c r="K123" s="71"/>
      <c r="L123" s="71">
        <v>15</v>
      </c>
      <c r="M123" s="71">
        <v>20</v>
      </c>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c r="BB123" s="72"/>
      <c r="BC123" s="71"/>
      <c r="BD123" s="73">
        <f t="shared" si="12"/>
        <v>2</v>
      </c>
      <c r="BE123" s="93">
        <f>SUMPRODUCT(LARGE((BD123:BD135),{1;2;3;4;5}))</f>
        <v>14</v>
      </c>
      <c r="BF123" s="84">
        <f>COUNT(A123:A135)</f>
        <v>13</v>
      </c>
      <c r="BG123" s="119">
        <f>SUM(BD123:BD133)</f>
        <v>21</v>
      </c>
      <c r="BH123" s="139">
        <v>5</v>
      </c>
      <c r="BI123" s="149"/>
      <c r="BJ123" s="149"/>
      <c r="BK123" s="149" t="s">
        <v>405</v>
      </c>
      <c r="BL123" s="88">
        <f>AVERAGE(BE123/BH123)</f>
        <v>2.8</v>
      </c>
      <c r="BM123" s="74">
        <f t="shared" si="11"/>
        <v>17.5</v>
      </c>
      <c r="BN123" s="10"/>
    </row>
    <row r="124" spans="1:66" s="34" customFormat="1" x14ac:dyDescent="0.25">
      <c r="A124" s="26">
        <v>146</v>
      </c>
      <c r="B124" s="27" t="s">
        <v>37</v>
      </c>
      <c r="C124" s="28">
        <v>35</v>
      </c>
      <c r="D124" s="29" t="s">
        <v>44</v>
      </c>
      <c r="E124" s="29" t="s">
        <v>41</v>
      </c>
      <c r="F124" s="30" t="s">
        <v>21</v>
      </c>
      <c r="G124" s="30">
        <f t="shared" si="6"/>
        <v>120</v>
      </c>
      <c r="H124" s="31">
        <f t="shared" si="7"/>
        <v>35</v>
      </c>
      <c r="I124" s="75"/>
      <c r="J124" s="71"/>
      <c r="K124" s="71"/>
      <c r="L124" s="71">
        <v>20</v>
      </c>
      <c r="M124" s="71">
        <v>15</v>
      </c>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2"/>
      <c r="BC124" s="71"/>
      <c r="BD124" s="73">
        <f t="shared" si="12"/>
        <v>2</v>
      </c>
      <c r="BE124" s="93"/>
      <c r="BF124" s="84"/>
      <c r="BG124" s="119"/>
      <c r="BH124" s="139"/>
      <c r="BI124" s="149" t="s">
        <v>405</v>
      </c>
      <c r="BJ124" s="149"/>
      <c r="BK124" s="149"/>
      <c r="BL124" s="88"/>
      <c r="BM124" s="74">
        <f t="shared" si="11"/>
        <v>17.5</v>
      </c>
      <c r="BN124" s="10"/>
    </row>
    <row r="125" spans="1:66" s="34" customFormat="1" x14ac:dyDescent="0.25">
      <c r="A125" s="26">
        <v>161</v>
      </c>
      <c r="B125" s="27" t="s">
        <v>37</v>
      </c>
      <c r="C125" s="28">
        <v>35</v>
      </c>
      <c r="D125" s="29" t="s">
        <v>54</v>
      </c>
      <c r="E125" s="29" t="s">
        <v>56</v>
      </c>
      <c r="F125" s="30" t="s">
        <v>21</v>
      </c>
      <c r="G125" s="30">
        <f t="shared" si="6"/>
        <v>121</v>
      </c>
      <c r="H125" s="31">
        <f t="shared" si="7"/>
        <v>35</v>
      </c>
      <c r="I125" s="75"/>
      <c r="J125" s="71"/>
      <c r="K125" s="71">
        <v>5</v>
      </c>
      <c r="L125" s="71">
        <v>10</v>
      </c>
      <c r="M125" s="71">
        <v>20</v>
      </c>
      <c r="N125" s="71"/>
      <c r="O125" s="71"/>
      <c r="P125" s="71"/>
      <c r="Q125" s="71"/>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c r="AT125" s="71"/>
      <c r="AU125" s="71"/>
      <c r="AV125" s="71"/>
      <c r="AW125" s="71"/>
      <c r="AX125" s="71"/>
      <c r="AY125" s="71"/>
      <c r="AZ125" s="71"/>
      <c r="BA125" s="71"/>
      <c r="BB125" s="72"/>
      <c r="BC125" s="71"/>
      <c r="BD125" s="73">
        <v>1</v>
      </c>
      <c r="BE125" s="93"/>
      <c r="BF125" s="84"/>
      <c r="BG125" s="119"/>
      <c r="BH125" s="139"/>
      <c r="BI125" s="149"/>
      <c r="BJ125" s="149"/>
      <c r="BK125" s="149" t="s">
        <v>405</v>
      </c>
      <c r="BL125" s="88"/>
      <c r="BM125" s="74">
        <f t="shared" si="11"/>
        <v>35</v>
      </c>
      <c r="BN125" s="10"/>
    </row>
    <row r="126" spans="1:66" s="34" customFormat="1" x14ac:dyDescent="0.25">
      <c r="A126" s="114">
        <v>163</v>
      </c>
      <c r="B126" s="33" t="s">
        <v>37</v>
      </c>
      <c r="C126" s="39">
        <v>35</v>
      </c>
      <c r="D126" s="41" t="s">
        <v>408</v>
      </c>
      <c r="E126" s="41" t="s">
        <v>409</v>
      </c>
      <c r="F126" s="30" t="s">
        <v>21</v>
      </c>
      <c r="G126" s="30">
        <f t="shared" si="6"/>
        <v>122</v>
      </c>
      <c r="H126" s="31">
        <f t="shared" si="7"/>
        <v>35</v>
      </c>
      <c r="I126" s="105"/>
      <c r="J126" s="107"/>
      <c r="K126" s="107"/>
      <c r="L126" s="107">
        <v>15</v>
      </c>
      <c r="M126" s="107">
        <v>20</v>
      </c>
      <c r="N126" s="107"/>
      <c r="O126" s="107"/>
      <c r="P126" s="107"/>
      <c r="Q126" s="107"/>
      <c r="R126" s="107"/>
      <c r="S126" s="107"/>
      <c r="T126" s="181"/>
      <c r="U126" s="181"/>
      <c r="V126" s="107"/>
      <c r="W126" s="107"/>
      <c r="X126" s="107"/>
      <c r="Y126" s="107"/>
      <c r="Z126" s="107"/>
      <c r="AA126" s="107"/>
      <c r="AB126" s="183"/>
      <c r="AC126" s="183"/>
      <c r="AD126" s="107"/>
      <c r="AE126" s="107"/>
      <c r="AF126" s="108"/>
      <c r="AG126" s="108"/>
      <c r="AH126" s="108"/>
      <c r="AI126" s="108"/>
      <c r="AJ126" s="108"/>
      <c r="AK126" s="108"/>
      <c r="AL126" s="108"/>
      <c r="AM126" s="108"/>
      <c r="AN126" s="108"/>
      <c r="AO126" s="108"/>
      <c r="AP126" s="108"/>
      <c r="AQ126" s="108"/>
      <c r="AR126" s="108"/>
      <c r="AS126" s="108"/>
      <c r="AT126" s="108"/>
      <c r="AU126" s="108"/>
      <c r="AV126" s="108"/>
      <c r="AW126" s="108"/>
      <c r="AX126" s="108"/>
      <c r="AY126" s="180"/>
      <c r="AZ126" s="108"/>
      <c r="BA126" s="108"/>
      <c r="BB126" s="107"/>
      <c r="BC126" s="107"/>
      <c r="BD126" s="73">
        <f t="shared" ref="BD126:BD157" si="13">SUMIF(J126:BC126,"&gt;0",$J$4:$BC$4)</f>
        <v>2</v>
      </c>
      <c r="BE126" s="187"/>
      <c r="BF126" s="188"/>
      <c r="BG126" s="120"/>
      <c r="BH126" s="190"/>
      <c r="BI126" s="191"/>
      <c r="BJ126" s="191"/>
      <c r="BK126" s="193"/>
      <c r="BL126" s="194"/>
      <c r="BM126" s="195"/>
      <c r="BN126" s="10"/>
    </row>
    <row r="127" spans="1:66" s="34" customFormat="1" x14ac:dyDescent="0.25">
      <c r="A127" s="26">
        <v>1318</v>
      </c>
      <c r="B127" s="27" t="s">
        <v>118</v>
      </c>
      <c r="C127" s="28">
        <v>35</v>
      </c>
      <c r="D127" s="29" t="s">
        <v>42</v>
      </c>
      <c r="E127" s="29" t="s">
        <v>63</v>
      </c>
      <c r="F127" s="30" t="s">
        <v>21</v>
      </c>
      <c r="G127" s="30">
        <f t="shared" si="6"/>
        <v>123</v>
      </c>
      <c r="H127" s="31">
        <f t="shared" si="7"/>
        <v>35</v>
      </c>
      <c r="I127" s="75"/>
      <c r="J127" s="71">
        <v>15</v>
      </c>
      <c r="K127" s="71">
        <v>20</v>
      </c>
      <c r="L127" s="71"/>
      <c r="M127" s="71"/>
      <c r="N127" s="71"/>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c r="AW127" s="71"/>
      <c r="AX127" s="71"/>
      <c r="AY127" s="71"/>
      <c r="AZ127" s="71"/>
      <c r="BA127" s="71"/>
      <c r="BB127" s="72"/>
      <c r="BC127" s="71"/>
      <c r="BD127" s="73">
        <f t="shared" si="13"/>
        <v>2</v>
      </c>
      <c r="BE127" s="93"/>
      <c r="BF127" s="84"/>
      <c r="BG127" s="119"/>
      <c r="BH127" s="139"/>
      <c r="BI127" s="149" t="s">
        <v>405</v>
      </c>
      <c r="BJ127" s="149"/>
      <c r="BK127" s="149"/>
      <c r="BL127" s="88"/>
      <c r="BM127" s="74">
        <f t="shared" ref="BM127:BM172" si="14">AVERAGE(H127/BD127)</f>
        <v>17.5</v>
      </c>
      <c r="BN127" s="10"/>
    </row>
    <row r="128" spans="1:66" s="34" customFormat="1" x14ac:dyDescent="0.25">
      <c r="A128" s="26">
        <v>2327</v>
      </c>
      <c r="B128" s="27" t="s">
        <v>162</v>
      </c>
      <c r="C128" s="28">
        <v>35</v>
      </c>
      <c r="D128" s="29" t="s">
        <v>154</v>
      </c>
      <c r="E128" s="29" t="s">
        <v>163</v>
      </c>
      <c r="F128" s="30" t="s">
        <v>51</v>
      </c>
      <c r="G128" s="30">
        <f t="shared" si="6"/>
        <v>124</v>
      </c>
      <c r="H128" s="31">
        <f t="shared" si="7"/>
        <v>35</v>
      </c>
      <c r="I128" s="75"/>
      <c r="J128" s="71">
        <v>25</v>
      </c>
      <c r="K128" s="71"/>
      <c r="L128" s="71">
        <v>10</v>
      </c>
      <c r="M128" s="71"/>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c r="AT128" s="71"/>
      <c r="AU128" s="71"/>
      <c r="AV128" s="71"/>
      <c r="AW128" s="71"/>
      <c r="AX128" s="71"/>
      <c r="AY128" s="71"/>
      <c r="AZ128" s="71"/>
      <c r="BA128" s="71"/>
      <c r="BB128" s="72"/>
      <c r="BC128" s="71"/>
      <c r="BD128" s="73">
        <f t="shared" si="13"/>
        <v>2</v>
      </c>
      <c r="BE128" s="93"/>
      <c r="BF128" s="84"/>
      <c r="BG128" s="119"/>
      <c r="BH128" s="139"/>
      <c r="BI128" s="149"/>
      <c r="BJ128" s="149" t="s">
        <v>405</v>
      </c>
      <c r="BK128" s="149"/>
      <c r="BL128" s="88"/>
      <c r="BM128" s="74">
        <f t="shared" si="14"/>
        <v>17.5</v>
      </c>
      <c r="BN128" s="10"/>
    </row>
    <row r="129" spans="1:66" s="34" customFormat="1" x14ac:dyDescent="0.25">
      <c r="A129" s="26">
        <v>2821</v>
      </c>
      <c r="B129" s="27" t="s">
        <v>183</v>
      </c>
      <c r="C129" s="28">
        <v>35</v>
      </c>
      <c r="D129" s="29" t="s">
        <v>190</v>
      </c>
      <c r="E129" s="29" t="s">
        <v>56</v>
      </c>
      <c r="F129" s="30" t="s">
        <v>21</v>
      </c>
      <c r="G129" s="30">
        <f t="shared" si="6"/>
        <v>125</v>
      </c>
      <c r="H129" s="31">
        <f t="shared" si="7"/>
        <v>35</v>
      </c>
      <c r="I129" s="75"/>
      <c r="J129" s="71"/>
      <c r="K129" s="71"/>
      <c r="L129" s="71"/>
      <c r="M129" s="71">
        <v>35</v>
      </c>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c r="AW129" s="71"/>
      <c r="AX129" s="71"/>
      <c r="AY129" s="71"/>
      <c r="AZ129" s="71"/>
      <c r="BA129" s="71"/>
      <c r="BB129" s="72"/>
      <c r="BC129" s="71"/>
      <c r="BD129" s="73">
        <f t="shared" si="13"/>
        <v>1</v>
      </c>
      <c r="BE129" s="93"/>
      <c r="BF129" s="84"/>
      <c r="BG129" s="119"/>
      <c r="BH129" s="141"/>
      <c r="BI129" s="150"/>
      <c r="BJ129" s="150"/>
      <c r="BK129" s="150"/>
      <c r="BL129" s="88"/>
      <c r="BM129" s="74">
        <f t="shared" si="14"/>
        <v>35</v>
      </c>
      <c r="BN129" s="10"/>
    </row>
    <row r="130" spans="1:66" s="34" customFormat="1" x14ac:dyDescent="0.25">
      <c r="A130" s="26">
        <v>2828</v>
      </c>
      <c r="B130" s="27" t="s">
        <v>183</v>
      </c>
      <c r="C130" s="28">
        <v>35</v>
      </c>
      <c r="D130" s="29" t="s">
        <v>193</v>
      </c>
      <c r="E130" s="29" t="s">
        <v>194</v>
      </c>
      <c r="F130" s="30" t="s">
        <v>21</v>
      </c>
      <c r="G130" s="30">
        <f t="shared" si="6"/>
        <v>126</v>
      </c>
      <c r="H130" s="31">
        <f t="shared" si="7"/>
        <v>35</v>
      </c>
      <c r="I130" s="75"/>
      <c r="J130" s="71">
        <v>10</v>
      </c>
      <c r="K130" s="71"/>
      <c r="L130" s="71">
        <v>10</v>
      </c>
      <c r="M130" s="71">
        <v>15</v>
      </c>
      <c r="N130" s="71"/>
      <c r="O130" s="71"/>
      <c r="P130" s="71"/>
      <c r="Q130" s="71"/>
      <c r="R130" s="71"/>
      <c r="S130" s="71"/>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c r="AT130" s="71"/>
      <c r="AU130" s="71"/>
      <c r="AV130" s="71"/>
      <c r="AW130" s="71"/>
      <c r="AX130" s="71"/>
      <c r="AY130" s="71"/>
      <c r="AZ130" s="71"/>
      <c r="BA130" s="71"/>
      <c r="BB130" s="72"/>
      <c r="BC130" s="71"/>
      <c r="BD130" s="73">
        <f t="shared" si="13"/>
        <v>3</v>
      </c>
      <c r="BE130" s="93"/>
      <c r="BF130" s="84"/>
      <c r="BG130" s="119"/>
      <c r="BH130" s="139"/>
      <c r="BI130" s="150"/>
      <c r="BJ130" s="150"/>
      <c r="BK130" s="150"/>
      <c r="BL130" s="88"/>
      <c r="BM130" s="74">
        <f t="shared" si="14"/>
        <v>11.666666666666666</v>
      </c>
      <c r="BN130" s="10"/>
    </row>
    <row r="131" spans="1:66" s="34" customFormat="1" x14ac:dyDescent="0.25">
      <c r="A131" s="26">
        <v>3349</v>
      </c>
      <c r="B131" s="27" t="s">
        <v>208</v>
      </c>
      <c r="C131" s="29">
        <v>35</v>
      </c>
      <c r="D131" s="29" t="s">
        <v>210</v>
      </c>
      <c r="E131" s="29" t="s">
        <v>211</v>
      </c>
      <c r="F131" s="30" t="s">
        <v>21</v>
      </c>
      <c r="G131" s="30">
        <f t="shared" si="6"/>
        <v>127</v>
      </c>
      <c r="H131" s="31">
        <f t="shared" si="7"/>
        <v>35</v>
      </c>
      <c r="I131" s="75"/>
      <c r="J131" s="71"/>
      <c r="K131" s="71">
        <v>10</v>
      </c>
      <c r="L131" s="71">
        <v>10</v>
      </c>
      <c r="M131" s="71">
        <v>15</v>
      </c>
      <c r="N131" s="71"/>
      <c r="O131" s="71"/>
      <c r="P131" s="71"/>
      <c r="Q131" s="71"/>
      <c r="R131" s="71"/>
      <c r="S131" s="71"/>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c r="AT131" s="71"/>
      <c r="AU131" s="71"/>
      <c r="AV131" s="71"/>
      <c r="AW131" s="71"/>
      <c r="AX131" s="71"/>
      <c r="AY131" s="71"/>
      <c r="AZ131" s="71"/>
      <c r="BA131" s="71"/>
      <c r="BB131" s="72"/>
      <c r="BC131" s="71"/>
      <c r="BD131" s="73">
        <f t="shared" si="13"/>
        <v>3</v>
      </c>
      <c r="BE131" s="93"/>
      <c r="BF131" s="84"/>
      <c r="BG131" s="119"/>
      <c r="BH131" s="142"/>
      <c r="BI131" s="151"/>
      <c r="BJ131" s="151"/>
      <c r="BK131" s="151"/>
      <c r="BL131" s="88"/>
      <c r="BM131" s="74">
        <f t="shared" si="14"/>
        <v>11.666666666666666</v>
      </c>
      <c r="BN131" s="10"/>
    </row>
    <row r="132" spans="1:66" s="34" customFormat="1" x14ac:dyDescent="0.25">
      <c r="A132" s="26">
        <v>3541</v>
      </c>
      <c r="B132" s="27" t="s">
        <v>236</v>
      </c>
      <c r="C132" s="28">
        <v>35</v>
      </c>
      <c r="D132" s="29" t="s">
        <v>254</v>
      </c>
      <c r="E132" s="29" t="s">
        <v>211</v>
      </c>
      <c r="F132" s="30" t="s">
        <v>21</v>
      </c>
      <c r="G132" s="30">
        <f t="shared" si="6"/>
        <v>128</v>
      </c>
      <c r="H132" s="31">
        <f t="shared" si="7"/>
        <v>35</v>
      </c>
      <c r="I132" s="75"/>
      <c r="J132" s="71">
        <v>20</v>
      </c>
      <c r="K132" s="71">
        <v>15</v>
      </c>
      <c r="L132" s="71"/>
      <c r="M132" s="71"/>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1"/>
      <c r="AM132" s="71"/>
      <c r="AN132" s="71"/>
      <c r="AO132" s="71"/>
      <c r="AP132" s="71"/>
      <c r="AQ132" s="71"/>
      <c r="AR132" s="71"/>
      <c r="AS132" s="71"/>
      <c r="AT132" s="71"/>
      <c r="AU132" s="71"/>
      <c r="AV132" s="71"/>
      <c r="AW132" s="71"/>
      <c r="AX132" s="71"/>
      <c r="AY132" s="71"/>
      <c r="AZ132" s="71"/>
      <c r="BA132" s="71"/>
      <c r="BB132" s="72"/>
      <c r="BC132" s="71"/>
      <c r="BD132" s="73">
        <f t="shared" si="13"/>
        <v>2</v>
      </c>
      <c r="BE132" s="93"/>
      <c r="BF132" s="84"/>
      <c r="BG132" s="119"/>
      <c r="BH132" s="139"/>
      <c r="BI132" s="153"/>
      <c r="BJ132" s="153" t="s">
        <v>405</v>
      </c>
      <c r="BK132" s="153"/>
      <c r="BL132" s="88"/>
      <c r="BM132" s="74">
        <f t="shared" si="14"/>
        <v>17.5</v>
      </c>
      <c r="BN132" s="10"/>
    </row>
    <row r="133" spans="1:66" s="34" customFormat="1" x14ac:dyDescent="0.25">
      <c r="A133" s="26">
        <v>4805</v>
      </c>
      <c r="B133" s="27" t="s">
        <v>286</v>
      </c>
      <c r="C133" s="28">
        <v>35</v>
      </c>
      <c r="D133" s="29" t="s">
        <v>187</v>
      </c>
      <c r="E133" s="29" t="s">
        <v>253</v>
      </c>
      <c r="F133" s="30" t="s">
        <v>21</v>
      </c>
      <c r="G133" s="30">
        <f t="shared" ref="G133:G196" si="15">G132+1</f>
        <v>129</v>
      </c>
      <c r="H133" s="31">
        <f t="shared" ref="H133:H196" si="16">SUM(J133:BC133)</f>
        <v>35</v>
      </c>
      <c r="I133" s="75"/>
      <c r="J133" s="71"/>
      <c r="K133" s="71"/>
      <c r="L133" s="71">
        <v>35</v>
      </c>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71"/>
      <c r="AW133" s="71"/>
      <c r="AX133" s="71"/>
      <c r="AY133" s="71"/>
      <c r="AZ133" s="71"/>
      <c r="BA133" s="71"/>
      <c r="BB133" s="72"/>
      <c r="BC133" s="71"/>
      <c r="BD133" s="73">
        <f t="shared" si="13"/>
        <v>1</v>
      </c>
      <c r="BE133" s="93"/>
      <c r="BF133" s="84"/>
      <c r="BG133" s="119"/>
      <c r="BH133" s="139"/>
      <c r="BI133" s="149" t="s">
        <v>405</v>
      </c>
      <c r="BJ133" s="149"/>
      <c r="BK133" s="149"/>
      <c r="BL133" s="88"/>
      <c r="BM133" s="74">
        <f t="shared" si="14"/>
        <v>35</v>
      </c>
      <c r="BN133" s="10"/>
    </row>
    <row r="134" spans="1:66" s="34" customFormat="1" x14ac:dyDescent="0.25">
      <c r="A134" s="26">
        <v>4809</v>
      </c>
      <c r="B134" s="27" t="s">
        <v>286</v>
      </c>
      <c r="C134" s="28">
        <v>35</v>
      </c>
      <c r="D134" s="29" t="s">
        <v>290</v>
      </c>
      <c r="E134" s="29" t="s">
        <v>223</v>
      </c>
      <c r="F134" s="30" t="s">
        <v>21</v>
      </c>
      <c r="G134" s="30">
        <f t="shared" si="15"/>
        <v>130</v>
      </c>
      <c r="H134" s="31">
        <f t="shared" si="16"/>
        <v>35</v>
      </c>
      <c r="I134" s="75"/>
      <c r="J134" s="71">
        <v>10</v>
      </c>
      <c r="K134" s="71">
        <v>25</v>
      </c>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71"/>
      <c r="AY134" s="71"/>
      <c r="AZ134" s="71"/>
      <c r="BA134" s="71"/>
      <c r="BB134" s="72"/>
      <c r="BC134" s="71"/>
      <c r="BD134" s="73">
        <f t="shared" si="13"/>
        <v>2</v>
      </c>
      <c r="BE134" s="93"/>
      <c r="BF134" s="84"/>
      <c r="BG134" s="119"/>
      <c r="BH134" s="139"/>
      <c r="BI134" s="149" t="s">
        <v>405</v>
      </c>
      <c r="BJ134" s="149"/>
      <c r="BK134" s="149"/>
      <c r="BL134" s="88"/>
      <c r="BM134" s="74">
        <f t="shared" si="14"/>
        <v>17.5</v>
      </c>
      <c r="BN134" s="10"/>
    </row>
    <row r="135" spans="1:66" s="34" customFormat="1" x14ac:dyDescent="0.25">
      <c r="A135" s="26">
        <v>5609</v>
      </c>
      <c r="B135" s="27" t="s">
        <v>9</v>
      </c>
      <c r="C135" s="28">
        <v>35</v>
      </c>
      <c r="D135" s="29" t="s">
        <v>382</v>
      </c>
      <c r="E135" s="29" t="s">
        <v>383</v>
      </c>
      <c r="F135" s="30" t="s">
        <v>21</v>
      </c>
      <c r="G135" s="30">
        <f t="shared" si="15"/>
        <v>131</v>
      </c>
      <c r="H135" s="31">
        <f t="shared" si="16"/>
        <v>35</v>
      </c>
      <c r="I135" s="75"/>
      <c r="J135" s="71">
        <v>5</v>
      </c>
      <c r="K135" s="71">
        <v>10</v>
      </c>
      <c r="L135" s="71">
        <v>10</v>
      </c>
      <c r="M135" s="71">
        <v>10</v>
      </c>
      <c r="N135" s="71"/>
      <c r="O135" s="71"/>
      <c r="P135" s="71"/>
      <c r="Q135" s="71"/>
      <c r="R135" s="71"/>
      <c r="S135" s="71"/>
      <c r="T135" s="71"/>
      <c r="U135" s="71"/>
      <c r="V135" s="71"/>
      <c r="W135" s="71"/>
      <c r="X135" s="71"/>
      <c r="Y135" s="71"/>
      <c r="Z135" s="71"/>
      <c r="AA135" s="71"/>
      <c r="AB135" s="71"/>
      <c r="AC135" s="71"/>
      <c r="AD135" s="71"/>
      <c r="AE135" s="71"/>
      <c r="AF135" s="71"/>
      <c r="AG135" s="71"/>
      <c r="AH135" s="71"/>
      <c r="AI135" s="71"/>
      <c r="AJ135" s="71"/>
      <c r="AK135" s="71"/>
      <c r="AL135" s="71"/>
      <c r="AM135" s="71"/>
      <c r="AN135" s="71"/>
      <c r="AO135" s="71"/>
      <c r="AP135" s="71"/>
      <c r="AQ135" s="71"/>
      <c r="AR135" s="71"/>
      <c r="AS135" s="71"/>
      <c r="AT135" s="71"/>
      <c r="AU135" s="71"/>
      <c r="AV135" s="71"/>
      <c r="AW135" s="71"/>
      <c r="AX135" s="71"/>
      <c r="AY135" s="71"/>
      <c r="AZ135" s="71"/>
      <c r="BA135" s="71"/>
      <c r="BB135" s="72"/>
      <c r="BC135" s="71"/>
      <c r="BD135" s="73">
        <f t="shared" si="13"/>
        <v>4</v>
      </c>
      <c r="BE135" s="93"/>
      <c r="BF135" s="84"/>
      <c r="BG135" s="119"/>
      <c r="BH135" s="139"/>
      <c r="BI135" s="149" t="s">
        <v>405</v>
      </c>
      <c r="BJ135" s="149"/>
      <c r="BK135" s="149"/>
      <c r="BL135" s="88"/>
      <c r="BM135" s="74">
        <f t="shared" si="14"/>
        <v>8.75</v>
      </c>
      <c r="BN135" s="10"/>
    </row>
    <row r="136" spans="1:66" s="34" customFormat="1" x14ac:dyDescent="0.25">
      <c r="A136" s="26">
        <v>5610</v>
      </c>
      <c r="B136" s="27" t="s">
        <v>9</v>
      </c>
      <c r="C136" s="28">
        <v>35</v>
      </c>
      <c r="D136" s="29" t="s">
        <v>384</v>
      </c>
      <c r="E136" s="29" t="s">
        <v>122</v>
      </c>
      <c r="F136" s="30" t="s">
        <v>21</v>
      </c>
      <c r="G136" s="30">
        <f t="shared" si="15"/>
        <v>132</v>
      </c>
      <c r="H136" s="31">
        <f t="shared" si="16"/>
        <v>35</v>
      </c>
      <c r="I136" s="75"/>
      <c r="J136" s="71">
        <v>5</v>
      </c>
      <c r="K136" s="71">
        <v>10</v>
      </c>
      <c r="L136" s="71">
        <v>10</v>
      </c>
      <c r="M136" s="71">
        <v>10</v>
      </c>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c r="AV136" s="71"/>
      <c r="AW136" s="71"/>
      <c r="AX136" s="71"/>
      <c r="AY136" s="71"/>
      <c r="AZ136" s="71"/>
      <c r="BA136" s="71"/>
      <c r="BB136" s="72"/>
      <c r="BC136" s="71"/>
      <c r="BD136" s="73">
        <f t="shared" si="13"/>
        <v>4</v>
      </c>
      <c r="BE136" s="93"/>
      <c r="BF136" s="84"/>
      <c r="BG136" s="119"/>
      <c r="BH136" s="139"/>
      <c r="BI136" s="149"/>
      <c r="BJ136" s="149" t="s">
        <v>405</v>
      </c>
      <c r="BK136" s="149"/>
      <c r="BL136" s="88"/>
      <c r="BM136" s="74">
        <f t="shared" si="14"/>
        <v>8.75</v>
      </c>
      <c r="BN136" s="10"/>
    </row>
    <row r="137" spans="1:66" s="34" customFormat="1" x14ac:dyDescent="0.25">
      <c r="A137" s="26">
        <v>1176</v>
      </c>
      <c r="B137" s="27" t="s">
        <v>102</v>
      </c>
      <c r="C137" s="35">
        <v>35</v>
      </c>
      <c r="D137" s="36" t="s">
        <v>114</v>
      </c>
      <c r="E137" s="36" t="s">
        <v>76</v>
      </c>
      <c r="F137" s="30" t="s">
        <v>21</v>
      </c>
      <c r="G137" s="30">
        <f t="shared" si="15"/>
        <v>133</v>
      </c>
      <c r="H137" s="31">
        <f t="shared" si="16"/>
        <v>30</v>
      </c>
      <c r="I137" s="75"/>
      <c r="J137" s="71">
        <v>15</v>
      </c>
      <c r="K137" s="71">
        <v>15</v>
      </c>
      <c r="L137" s="71"/>
      <c r="M137" s="71"/>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c r="AV137" s="71"/>
      <c r="AW137" s="71"/>
      <c r="AX137" s="71"/>
      <c r="AY137" s="71"/>
      <c r="AZ137" s="71"/>
      <c r="BA137" s="71"/>
      <c r="BB137" s="72"/>
      <c r="BC137" s="71"/>
      <c r="BD137" s="73">
        <f t="shared" si="13"/>
        <v>2</v>
      </c>
      <c r="BE137" s="93"/>
      <c r="BF137" s="84"/>
      <c r="BG137" s="119"/>
      <c r="BH137" s="139"/>
      <c r="BI137" s="149"/>
      <c r="BJ137" s="149" t="s">
        <v>405</v>
      </c>
      <c r="BK137" s="149"/>
      <c r="BL137" s="88"/>
      <c r="BM137" s="74">
        <f t="shared" si="14"/>
        <v>15</v>
      </c>
      <c r="BN137" s="10"/>
    </row>
    <row r="138" spans="1:66" s="34" customFormat="1" x14ac:dyDescent="0.25">
      <c r="A138" s="26">
        <v>1178</v>
      </c>
      <c r="B138" s="27" t="s">
        <v>102</v>
      </c>
      <c r="C138" s="35">
        <v>35</v>
      </c>
      <c r="D138" s="36" t="s">
        <v>109</v>
      </c>
      <c r="E138" s="36" t="s">
        <v>117</v>
      </c>
      <c r="F138" s="30" t="s">
        <v>21</v>
      </c>
      <c r="G138" s="30">
        <f t="shared" si="15"/>
        <v>134</v>
      </c>
      <c r="H138" s="31">
        <f t="shared" si="16"/>
        <v>30</v>
      </c>
      <c r="I138" s="75"/>
      <c r="J138" s="71">
        <v>15</v>
      </c>
      <c r="K138" s="71">
        <v>15</v>
      </c>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c r="AV138" s="71"/>
      <c r="AW138" s="71"/>
      <c r="AX138" s="71"/>
      <c r="AY138" s="71"/>
      <c r="AZ138" s="71"/>
      <c r="BA138" s="71"/>
      <c r="BB138" s="72"/>
      <c r="BC138" s="71"/>
      <c r="BD138" s="73">
        <f t="shared" si="13"/>
        <v>2</v>
      </c>
      <c r="BE138" s="93"/>
      <c r="BF138" s="84"/>
      <c r="BG138" s="119"/>
      <c r="BH138" s="139"/>
      <c r="BI138" s="149"/>
      <c r="BJ138" s="149" t="s">
        <v>405</v>
      </c>
      <c r="BK138" s="149"/>
      <c r="BL138" s="88"/>
      <c r="BM138" s="74">
        <f t="shared" si="14"/>
        <v>15</v>
      </c>
      <c r="BN138" s="10"/>
    </row>
    <row r="139" spans="1:66" s="34" customFormat="1" x14ac:dyDescent="0.25">
      <c r="A139" s="26">
        <v>3330</v>
      </c>
      <c r="B139" s="27" t="s">
        <v>204</v>
      </c>
      <c r="C139" s="28">
        <v>35</v>
      </c>
      <c r="D139" s="29" t="s">
        <v>57</v>
      </c>
      <c r="E139" s="29" t="s">
        <v>206</v>
      </c>
      <c r="F139" s="30" t="s">
        <v>21</v>
      </c>
      <c r="G139" s="30">
        <f t="shared" si="15"/>
        <v>135</v>
      </c>
      <c r="H139" s="31">
        <f t="shared" si="16"/>
        <v>30</v>
      </c>
      <c r="I139" s="75"/>
      <c r="J139" s="71">
        <v>20</v>
      </c>
      <c r="K139" s="71">
        <v>10</v>
      </c>
      <c r="L139" s="71"/>
      <c r="M139" s="71"/>
      <c r="N139" s="71"/>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c r="AT139" s="71"/>
      <c r="AU139" s="71"/>
      <c r="AV139" s="71"/>
      <c r="AW139" s="71"/>
      <c r="AX139" s="71"/>
      <c r="AY139" s="71"/>
      <c r="AZ139" s="71"/>
      <c r="BA139" s="71"/>
      <c r="BB139" s="72"/>
      <c r="BC139" s="71"/>
      <c r="BD139" s="73">
        <f t="shared" si="13"/>
        <v>2</v>
      </c>
      <c r="BE139" s="93"/>
      <c r="BF139" s="84"/>
      <c r="BG139" s="119"/>
      <c r="BH139" s="139"/>
      <c r="BI139" s="150"/>
      <c r="BJ139" s="150"/>
      <c r="BK139" s="150"/>
      <c r="BL139" s="88"/>
      <c r="BM139" s="74">
        <f t="shared" si="14"/>
        <v>15</v>
      </c>
      <c r="BN139" s="10"/>
    </row>
    <row r="140" spans="1:66" x14ac:dyDescent="0.25">
      <c r="A140" s="26">
        <v>3353</v>
      </c>
      <c r="B140" s="27" t="s">
        <v>208</v>
      </c>
      <c r="C140" s="29">
        <v>35</v>
      </c>
      <c r="D140" s="29" t="s">
        <v>214</v>
      </c>
      <c r="E140" s="29" t="s">
        <v>215</v>
      </c>
      <c r="F140" s="30" t="s">
        <v>21</v>
      </c>
      <c r="G140" s="30">
        <f t="shared" si="15"/>
        <v>136</v>
      </c>
      <c r="H140" s="31">
        <f t="shared" si="16"/>
        <v>30</v>
      </c>
      <c r="I140" s="75"/>
      <c r="J140" s="71">
        <v>20</v>
      </c>
      <c r="K140" s="71">
        <v>10</v>
      </c>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71"/>
      <c r="AY140" s="71"/>
      <c r="AZ140" s="71"/>
      <c r="BA140" s="71"/>
      <c r="BB140" s="72"/>
      <c r="BC140" s="71"/>
      <c r="BD140" s="73">
        <f t="shared" si="13"/>
        <v>2</v>
      </c>
      <c r="BE140" s="93"/>
      <c r="BF140" s="84"/>
      <c r="BG140" s="119"/>
      <c r="BH140" s="168"/>
      <c r="BI140" s="149" t="s">
        <v>405</v>
      </c>
      <c r="BJ140" s="149"/>
      <c r="BK140" s="149"/>
      <c r="BL140" s="88"/>
      <c r="BM140" s="74">
        <f t="shared" si="14"/>
        <v>15</v>
      </c>
      <c r="BN140" s="10"/>
    </row>
    <row r="141" spans="1:66" x14ac:dyDescent="0.25">
      <c r="A141" s="26">
        <v>3544</v>
      </c>
      <c r="B141" s="27" t="s">
        <v>236</v>
      </c>
      <c r="C141" s="28">
        <v>35</v>
      </c>
      <c r="D141" s="29" t="s">
        <v>255</v>
      </c>
      <c r="E141" s="29" t="s">
        <v>256</v>
      </c>
      <c r="F141" s="30" t="s">
        <v>21</v>
      </c>
      <c r="G141" s="30">
        <f t="shared" si="15"/>
        <v>137</v>
      </c>
      <c r="H141" s="31">
        <f t="shared" si="16"/>
        <v>30</v>
      </c>
      <c r="I141" s="75"/>
      <c r="J141" s="71">
        <v>10</v>
      </c>
      <c r="K141" s="71">
        <v>10</v>
      </c>
      <c r="L141" s="71"/>
      <c r="M141" s="71">
        <v>10</v>
      </c>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71"/>
      <c r="AY141" s="71"/>
      <c r="AZ141" s="71"/>
      <c r="BA141" s="71"/>
      <c r="BB141" s="72"/>
      <c r="BC141" s="71"/>
      <c r="BD141" s="73">
        <f t="shared" si="13"/>
        <v>3</v>
      </c>
      <c r="BE141" s="93"/>
      <c r="BF141" s="84"/>
      <c r="BG141" s="119"/>
      <c r="BH141" s="139"/>
      <c r="BI141" s="153" t="s">
        <v>405</v>
      </c>
      <c r="BJ141" s="153"/>
      <c r="BK141" s="153"/>
      <c r="BL141" s="88"/>
      <c r="BM141" s="74">
        <f t="shared" si="14"/>
        <v>10</v>
      </c>
      <c r="BN141" s="10"/>
    </row>
    <row r="142" spans="1:66" x14ac:dyDescent="0.25">
      <c r="A142" s="26">
        <v>5021</v>
      </c>
      <c r="B142" s="27" t="s">
        <v>303</v>
      </c>
      <c r="C142" s="28">
        <v>35</v>
      </c>
      <c r="D142" s="29" t="s">
        <v>309</v>
      </c>
      <c r="E142" s="29" t="s">
        <v>211</v>
      </c>
      <c r="F142" s="30" t="s">
        <v>21</v>
      </c>
      <c r="G142" s="30">
        <f t="shared" si="15"/>
        <v>138</v>
      </c>
      <c r="H142" s="31">
        <f t="shared" si="16"/>
        <v>30</v>
      </c>
      <c r="I142" s="75"/>
      <c r="J142" s="71">
        <v>15</v>
      </c>
      <c r="K142" s="71">
        <v>15</v>
      </c>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c r="AT142" s="71"/>
      <c r="AU142" s="71"/>
      <c r="AV142" s="71"/>
      <c r="AW142" s="71"/>
      <c r="AX142" s="71"/>
      <c r="AY142" s="71"/>
      <c r="AZ142" s="71"/>
      <c r="BA142" s="71"/>
      <c r="BB142" s="72"/>
      <c r="BC142" s="71"/>
      <c r="BD142" s="73">
        <f t="shared" si="13"/>
        <v>2</v>
      </c>
      <c r="BE142" s="93"/>
      <c r="BF142" s="84"/>
      <c r="BG142" s="119"/>
      <c r="BH142" s="139"/>
      <c r="BI142" s="149"/>
      <c r="BJ142" s="149"/>
      <c r="BK142" s="149" t="s">
        <v>405</v>
      </c>
      <c r="BL142" s="88"/>
      <c r="BM142" s="74">
        <f t="shared" si="14"/>
        <v>15</v>
      </c>
      <c r="BN142" s="10"/>
    </row>
    <row r="143" spans="1:66" x14ac:dyDescent="0.25">
      <c r="A143" s="26">
        <v>5404</v>
      </c>
      <c r="B143" s="27" t="s">
        <v>343</v>
      </c>
      <c r="C143" s="28">
        <v>35</v>
      </c>
      <c r="D143" s="29" t="s">
        <v>345</v>
      </c>
      <c r="E143" s="29" t="s">
        <v>211</v>
      </c>
      <c r="F143" s="30" t="s">
        <v>21</v>
      </c>
      <c r="G143" s="30">
        <f t="shared" si="15"/>
        <v>139</v>
      </c>
      <c r="H143" s="31">
        <f t="shared" si="16"/>
        <v>30</v>
      </c>
      <c r="I143" s="75"/>
      <c r="J143" s="71">
        <v>20</v>
      </c>
      <c r="K143" s="71">
        <v>10</v>
      </c>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c r="AV143" s="71"/>
      <c r="AW143" s="71"/>
      <c r="AX143" s="71"/>
      <c r="AY143" s="71"/>
      <c r="AZ143" s="71"/>
      <c r="BA143" s="71"/>
      <c r="BB143" s="72"/>
      <c r="BC143" s="71"/>
      <c r="BD143" s="73">
        <f t="shared" si="13"/>
        <v>2</v>
      </c>
      <c r="BE143" s="93"/>
      <c r="BF143" s="84"/>
      <c r="BG143" s="119"/>
      <c r="BH143" s="139"/>
      <c r="BI143" s="149"/>
      <c r="BJ143" s="149" t="s">
        <v>405</v>
      </c>
      <c r="BK143" s="149"/>
      <c r="BL143" s="88"/>
      <c r="BM143" s="74">
        <f t="shared" si="14"/>
        <v>15</v>
      </c>
      <c r="BN143" s="10"/>
    </row>
    <row r="144" spans="1:66" s="34" customFormat="1" x14ac:dyDescent="0.25">
      <c r="A144" s="26">
        <v>5614</v>
      </c>
      <c r="B144" s="27" t="s">
        <v>9</v>
      </c>
      <c r="C144" s="35">
        <v>35</v>
      </c>
      <c r="D144" s="36" t="s">
        <v>373</v>
      </c>
      <c r="E144" s="36" t="s">
        <v>219</v>
      </c>
      <c r="F144" s="30" t="s">
        <v>21</v>
      </c>
      <c r="G144" s="30">
        <f t="shared" si="15"/>
        <v>140</v>
      </c>
      <c r="H144" s="31">
        <f t="shared" si="16"/>
        <v>30</v>
      </c>
      <c r="I144" s="75"/>
      <c r="J144" s="71">
        <v>10</v>
      </c>
      <c r="K144" s="71">
        <v>10</v>
      </c>
      <c r="L144" s="71">
        <v>5</v>
      </c>
      <c r="M144" s="71">
        <v>5</v>
      </c>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71"/>
      <c r="AX144" s="71"/>
      <c r="AY144" s="71"/>
      <c r="AZ144" s="71"/>
      <c r="BA144" s="71"/>
      <c r="BB144" s="72"/>
      <c r="BC144" s="71"/>
      <c r="BD144" s="73">
        <f t="shared" si="13"/>
        <v>4</v>
      </c>
      <c r="BE144" s="93"/>
      <c r="BF144" s="84"/>
      <c r="BG144" s="119"/>
      <c r="BH144" s="139"/>
      <c r="BI144" s="149"/>
      <c r="BJ144" s="149" t="s">
        <v>405</v>
      </c>
      <c r="BK144" s="149"/>
      <c r="BL144" s="88"/>
      <c r="BM144" s="74">
        <f t="shared" si="14"/>
        <v>7.5</v>
      </c>
      <c r="BN144" s="10"/>
    </row>
    <row r="145" spans="1:66" s="34" customFormat="1" x14ac:dyDescent="0.25">
      <c r="A145" s="114">
        <v>5619</v>
      </c>
      <c r="B145" s="33" t="s">
        <v>9</v>
      </c>
      <c r="C145" s="39">
        <v>35</v>
      </c>
      <c r="D145" s="41" t="s">
        <v>376</v>
      </c>
      <c r="E145" s="41" t="s">
        <v>399</v>
      </c>
      <c r="F145" s="30" t="s">
        <v>21</v>
      </c>
      <c r="G145" s="30">
        <f t="shared" si="15"/>
        <v>141</v>
      </c>
      <c r="H145" s="31">
        <f t="shared" si="16"/>
        <v>30</v>
      </c>
      <c r="I145" s="200"/>
      <c r="J145" s="107"/>
      <c r="K145" s="107"/>
      <c r="L145" s="71">
        <v>15</v>
      </c>
      <c r="M145" s="71">
        <v>15</v>
      </c>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c r="AW145" s="71"/>
      <c r="AX145" s="71"/>
      <c r="AY145" s="71"/>
      <c r="AZ145" s="107"/>
      <c r="BA145" s="107"/>
      <c r="BB145" s="107"/>
      <c r="BC145" s="107"/>
      <c r="BD145" s="73">
        <f t="shared" si="13"/>
        <v>2</v>
      </c>
      <c r="BE145" s="93"/>
      <c r="BF145" s="188"/>
      <c r="BG145" s="120"/>
      <c r="BH145" s="144"/>
      <c r="BI145" s="202"/>
      <c r="BJ145" s="202"/>
      <c r="BK145" s="202"/>
      <c r="BL145" s="88"/>
      <c r="BM145" s="74">
        <f t="shared" si="14"/>
        <v>15</v>
      </c>
      <c r="BN145" s="10"/>
    </row>
    <row r="146" spans="1:66" s="34" customFormat="1" x14ac:dyDescent="0.25">
      <c r="A146" s="26">
        <v>938</v>
      </c>
      <c r="B146" s="27" t="s">
        <v>59</v>
      </c>
      <c r="C146" s="28">
        <v>35</v>
      </c>
      <c r="D146" s="29" t="s">
        <v>77</v>
      </c>
      <c r="E146" s="29" t="s">
        <v>78</v>
      </c>
      <c r="F146" s="30" t="s">
        <v>21</v>
      </c>
      <c r="G146" s="30">
        <f t="shared" si="15"/>
        <v>142</v>
      </c>
      <c r="H146" s="31">
        <f t="shared" si="16"/>
        <v>25</v>
      </c>
      <c r="I146" s="75"/>
      <c r="J146" s="71"/>
      <c r="K146" s="71"/>
      <c r="L146" s="71">
        <v>15</v>
      </c>
      <c r="M146" s="71">
        <v>10</v>
      </c>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71"/>
      <c r="AX146" s="71"/>
      <c r="AY146" s="71"/>
      <c r="AZ146" s="71"/>
      <c r="BA146" s="71"/>
      <c r="BB146" s="72"/>
      <c r="BC146" s="71"/>
      <c r="BD146" s="73">
        <f t="shared" si="13"/>
        <v>2</v>
      </c>
      <c r="BE146" s="93"/>
      <c r="BF146" s="84"/>
      <c r="BG146" s="119"/>
      <c r="BH146" s="140"/>
      <c r="BI146" s="149" t="s">
        <v>405</v>
      </c>
      <c r="BJ146" s="149"/>
      <c r="BK146" s="149"/>
      <c r="BL146" s="88"/>
      <c r="BM146" s="74">
        <f t="shared" si="14"/>
        <v>12.5</v>
      </c>
      <c r="BN146" s="10"/>
    </row>
    <row r="147" spans="1:66" s="34" customFormat="1" x14ac:dyDescent="0.25">
      <c r="A147" s="26">
        <v>1326</v>
      </c>
      <c r="B147" s="27" t="s">
        <v>118</v>
      </c>
      <c r="C147" s="28">
        <v>35</v>
      </c>
      <c r="D147" s="29" t="s">
        <v>139</v>
      </c>
      <c r="E147" s="29" t="s">
        <v>63</v>
      </c>
      <c r="F147" s="30" t="s">
        <v>21</v>
      </c>
      <c r="G147" s="30">
        <f t="shared" si="15"/>
        <v>143</v>
      </c>
      <c r="H147" s="31">
        <f t="shared" si="16"/>
        <v>25</v>
      </c>
      <c r="I147" s="75"/>
      <c r="J147" s="71"/>
      <c r="K147" s="71">
        <v>10</v>
      </c>
      <c r="L147" s="71"/>
      <c r="M147" s="71">
        <v>15</v>
      </c>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1"/>
      <c r="AW147" s="71"/>
      <c r="AX147" s="71"/>
      <c r="AY147" s="71"/>
      <c r="AZ147" s="71"/>
      <c r="BA147" s="71"/>
      <c r="BB147" s="72"/>
      <c r="BC147" s="71"/>
      <c r="BD147" s="73">
        <f t="shared" si="13"/>
        <v>2</v>
      </c>
      <c r="BE147" s="93"/>
      <c r="BF147" s="84"/>
      <c r="BG147" s="119"/>
      <c r="BH147" s="139"/>
      <c r="BI147" s="149" t="s">
        <v>405</v>
      </c>
      <c r="BJ147" s="149"/>
      <c r="BK147" s="149"/>
      <c r="BL147" s="88"/>
      <c r="BM147" s="74">
        <f t="shared" si="14"/>
        <v>12.5</v>
      </c>
      <c r="BN147" s="10"/>
    </row>
    <row r="148" spans="1:66" s="34" customFormat="1" x14ac:dyDescent="0.25">
      <c r="A148" s="26">
        <v>1327</v>
      </c>
      <c r="B148" s="27" t="s">
        <v>118</v>
      </c>
      <c r="C148" s="28">
        <v>35</v>
      </c>
      <c r="D148" s="29" t="s">
        <v>75</v>
      </c>
      <c r="E148" s="29" t="s">
        <v>140</v>
      </c>
      <c r="F148" s="30" t="s">
        <v>21</v>
      </c>
      <c r="G148" s="30">
        <f t="shared" si="15"/>
        <v>144</v>
      </c>
      <c r="H148" s="31">
        <f t="shared" si="16"/>
        <v>25</v>
      </c>
      <c r="I148" s="75"/>
      <c r="J148" s="71">
        <v>10</v>
      </c>
      <c r="K148" s="71">
        <v>15</v>
      </c>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71"/>
      <c r="AY148" s="71"/>
      <c r="AZ148" s="71"/>
      <c r="BA148" s="71"/>
      <c r="BB148" s="72"/>
      <c r="BC148" s="71"/>
      <c r="BD148" s="73">
        <f t="shared" si="13"/>
        <v>2</v>
      </c>
      <c r="BE148" s="93"/>
      <c r="BF148" s="84"/>
      <c r="BG148" s="119"/>
      <c r="BH148" s="139"/>
      <c r="BI148" s="149" t="s">
        <v>405</v>
      </c>
      <c r="BJ148" s="149"/>
      <c r="BK148" s="149"/>
      <c r="BL148" s="88"/>
      <c r="BM148" s="74">
        <f t="shared" si="14"/>
        <v>12.5</v>
      </c>
      <c r="BN148" s="10"/>
    </row>
    <row r="149" spans="1:66" s="34" customFormat="1" x14ac:dyDescent="0.25">
      <c r="A149" s="26">
        <v>2812</v>
      </c>
      <c r="B149" s="27" t="s">
        <v>183</v>
      </c>
      <c r="C149" s="28">
        <v>35</v>
      </c>
      <c r="D149" s="29" t="s">
        <v>184</v>
      </c>
      <c r="E149" s="29" t="s">
        <v>185</v>
      </c>
      <c r="F149" s="30" t="s">
        <v>21</v>
      </c>
      <c r="G149" s="30">
        <f t="shared" si="15"/>
        <v>145</v>
      </c>
      <c r="H149" s="31">
        <f t="shared" si="16"/>
        <v>25</v>
      </c>
      <c r="I149" s="75"/>
      <c r="J149" s="71">
        <v>10</v>
      </c>
      <c r="K149" s="71">
        <v>15</v>
      </c>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c r="AV149" s="71"/>
      <c r="AW149" s="71"/>
      <c r="AX149" s="71"/>
      <c r="AY149" s="71"/>
      <c r="AZ149" s="71"/>
      <c r="BA149" s="71"/>
      <c r="BB149" s="72"/>
      <c r="BC149" s="71"/>
      <c r="BD149" s="73">
        <f t="shared" si="13"/>
        <v>2</v>
      </c>
      <c r="BE149" s="93">
        <f>SUMPRODUCT(LARGE((BD149:BD162),{1;2;3;4;5}))</f>
        <v>10</v>
      </c>
      <c r="BF149" s="84">
        <f>COUNT(A149:A162)</f>
        <v>14</v>
      </c>
      <c r="BG149" s="119">
        <f>SUM(BD149:BD162)</f>
        <v>25</v>
      </c>
      <c r="BH149" s="139"/>
      <c r="BI149" s="150"/>
      <c r="BJ149" s="150"/>
      <c r="BK149" s="150"/>
      <c r="BL149" s="88" t="e">
        <f>AVERAGE(BE149/BH63)</f>
        <v>#DIV/0!</v>
      </c>
      <c r="BM149" s="74">
        <f t="shared" si="14"/>
        <v>12.5</v>
      </c>
      <c r="BN149" s="10"/>
    </row>
    <row r="150" spans="1:66" s="34" customFormat="1" x14ac:dyDescent="0.25">
      <c r="A150" s="26">
        <v>2822</v>
      </c>
      <c r="B150" s="27" t="s">
        <v>183</v>
      </c>
      <c r="C150" s="28">
        <v>35</v>
      </c>
      <c r="D150" s="29" t="s">
        <v>191</v>
      </c>
      <c r="E150" s="29" t="s">
        <v>192</v>
      </c>
      <c r="F150" s="30" t="s">
        <v>21</v>
      </c>
      <c r="G150" s="30">
        <f t="shared" si="15"/>
        <v>146</v>
      </c>
      <c r="H150" s="31">
        <f t="shared" si="16"/>
        <v>25</v>
      </c>
      <c r="I150" s="75"/>
      <c r="J150" s="71"/>
      <c r="K150" s="71"/>
      <c r="L150" s="71">
        <v>10</v>
      </c>
      <c r="M150" s="71">
        <v>15</v>
      </c>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c r="AV150" s="71"/>
      <c r="AW150" s="71"/>
      <c r="AX150" s="71"/>
      <c r="AY150" s="71"/>
      <c r="AZ150" s="71"/>
      <c r="BA150" s="71"/>
      <c r="BB150" s="72"/>
      <c r="BC150" s="71"/>
      <c r="BD150" s="73">
        <f t="shared" si="13"/>
        <v>2</v>
      </c>
      <c r="BE150" s="93"/>
      <c r="BF150" s="84"/>
      <c r="BG150" s="119"/>
      <c r="BH150" s="139"/>
      <c r="BI150" s="150"/>
      <c r="BJ150" s="150"/>
      <c r="BK150" s="150"/>
      <c r="BL150" s="88"/>
      <c r="BM150" s="74">
        <f t="shared" si="14"/>
        <v>12.5</v>
      </c>
      <c r="BN150" s="10"/>
    </row>
    <row r="151" spans="1:66" s="34" customFormat="1" x14ac:dyDescent="0.25">
      <c r="A151" s="26">
        <v>3352</v>
      </c>
      <c r="B151" s="27" t="s">
        <v>208</v>
      </c>
      <c r="C151" s="29">
        <v>35</v>
      </c>
      <c r="D151" s="29" t="s">
        <v>212</v>
      </c>
      <c r="E151" s="29" t="s">
        <v>213</v>
      </c>
      <c r="F151" s="30" t="s">
        <v>21</v>
      </c>
      <c r="G151" s="30">
        <f t="shared" si="15"/>
        <v>147</v>
      </c>
      <c r="H151" s="31">
        <f t="shared" si="16"/>
        <v>25</v>
      </c>
      <c r="I151" s="75"/>
      <c r="J151" s="71">
        <v>20</v>
      </c>
      <c r="K151" s="71">
        <v>5</v>
      </c>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c r="AW151" s="71"/>
      <c r="AX151" s="71"/>
      <c r="AY151" s="71"/>
      <c r="AZ151" s="71"/>
      <c r="BA151" s="71"/>
      <c r="BB151" s="72"/>
      <c r="BC151" s="71"/>
      <c r="BD151" s="73">
        <f t="shared" si="13"/>
        <v>2</v>
      </c>
      <c r="BE151" s="93"/>
      <c r="BF151" s="84"/>
      <c r="BG151" s="119"/>
      <c r="BH151" s="142"/>
      <c r="BI151" s="149" t="s">
        <v>405</v>
      </c>
      <c r="BJ151" s="149"/>
      <c r="BK151" s="149"/>
      <c r="BL151" s="88"/>
      <c r="BM151" s="74">
        <f t="shared" si="14"/>
        <v>12.5</v>
      </c>
      <c r="BN151" s="10"/>
    </row>
    <row r="152" spans="1:66" s="34" customFormat="1" x14ac:dyDescent="0.25">
      <c r="A152" s="26">
        <v>4046</v>
      </c>
      <c r="B152" s="27" t="s">
        <v>259</v>
      </c>
      <c r="C152" s="28">
        <v>22</v>
      </c>
      <c r="D152" s="29" t="s">
        <v>38</v>
      </c>
      <c r="E152" s="29" t="s">
        <v>104</v>
      </c>
      <c r="F152" s="30" t="s">
        <v>21</v>
      </c>
      <c r="G152" s="30">
        <f t="shared" si="15"/>
        <v>148</v>
      </c>
      <c r="H152" s="31">
        <f t="shared" si="16"/>
        <v>25</v>
      </c>
      <c r="I152" s="75"/>
      <c r="J152" s="71">
        <v>10</v>
      </c>
      <c r="K152" s="71">
        <v>15</v>
      </c>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71"/>
      <c r="AX152" s="71"/>
      <c r="AY152" s="71"/>
      <c r="AZ152" s="71"/>
      <c r="BA152" s="71"/>
      <c r="BB152" s="72"/>
      <c r="BC152" s="71"/>
      <c r="BD152" s="73">
        <f t="shared" si="13"/>
        <v>2</v>
      </c>
      <c r="BE152" s="93"/>
      <c r="BF152" s="84"/>
      <c r="BG152" s="119"/>
      <c r="BH152" s="139"/>
      <c r="BI152" s="149" t="s">
        <v>405</v>
      </c>
      <c r="BJ152" s="149"/>
      <c r="BK152" s="149"/>
      <c r="BL152" s="88"/>
      <c r="BM152" s="74">
        <f t="shared" si="14"/>
        <v>12.5</v>
      </c>
      <c r="BN152" s="10"/>
    </row>
    <row r="153" spans="1:66" s="34" customFormat="1" x14ac:dyDescent="0.25">
      <c r="A153" s="26">
        <v>5131</v>
      </c>
      <c r="B153" s="27" t="s">
        <v>320</v>
      </c>
      <c r="C153" s="28"/>
      <c r="D153" s="29" t="s">
        <v>328</v>
      </c>
      <c r="E153" s="29" t="s">
        <v>117</v>
      </c>
      <c r="F153" s="30" t="s">
        <v>21</v>
      </c>
      <c r="G153" s="30">
        <f t="shared" si="15"/>
        <v>149</v>
      </c>
      <c r="H153" s="31">
        <f t="shared" si="16"/>
        <v>25</v>
      </c>
      <c r="I153" s="75"/>
      <c r="J153" s="71">
        <v>10</v>
      </c>
      <c r="K153" s="71">
        <v>15</v>
      </c>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71"/>
      <c r="AW153" s="71"/>
      <c r="AX153" s="71"/>
      <c r="AY153" s="71"/>
      <c r="AZ153" s="71"/>
      <c r="BA153" s="71"/>
      <c r="BB153" s="72"/>
      <c r="BC153" s="71"/>
      <c r="BD153" s="73">
        <f t="shared" si="13"/>
        <v>2</v>
      </c>
      <c r="BE153" s="93"/>
      <c r="BF153" s="84"/>
      <c r="BG153" s="119"/>
      <c r="BH153" s="139"/>
      <c r="BI153" s="150"/>
      <c r="BJ153" s="150"/>
      <c r="BK153" s="150"/>
      <c r="BL153" s="88"/>
      <c r="BM153" s="74">
        <f t="shared" si="14"/>
        <v>12.5</v>
      </c>
      <c r="BN153" s="10"/>
    </row>
    <row r="154" spans="1:66" s="34" customFormat="1" x14ac:dyDescent="0.25">
      <c r="A154" s="26">
        <v>5132</v>
      </c>
      <c r="B154" s="27" t="s">
        <v>320</v>
      </c>
      <c r="C154" s="28">
        <v>35</v>
      </c>
      <c r="D154" s="29" t="s">
        <v>329</v>
      </c>
      <c r="E154" s="29" t="s">
        <v>68</v>
      </c>
      <c r="F154" s="30" t="s">
        <v>21</v>
      </c>
      <c r="G154" s="30">
        <f t="shared" si="15"/>
        <v>150</v>
      </c>
      <c r="H154" s="31">
        <f t="shared" si="16"/>
        <v>25</v>
      </c>
      <c r="I154" s="75"/>
      <c r="J154" s="71">
        <v>10</v>
      </c>
      <c r="K154" s="71">
        <v>15</v>
      </c>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71"/>
      <c r="AV154" s="71"/>
      <c r="AW154" s="71"/>
      <c r="AX154" s="71"/>
      <c r="AY154" s="71"/>
      <c r="AZ154" s="71"/>
      <c r="BA154" s="71"/>
      <c r="BB154" s="72"/>
      <c r="BC154" s="71"/>
      <c r="BD154" s="73">
        <f t="shared" si="13"/>
        <v>2</v>
      </c>
      <c r="BE154" s="93"/>
      <c r="BF154" s="84"/>
      <c r="BG154" s="119"/>
      <c r="BH154" s="139"/>
      <c r="BI154" s="150"/>
      <c r="BJ154" s="150"/>
      <c r="BK154" s="150"/>
      <c r="BL154" s="88"/>
      <c r="BM154" s="74">
        <f t="shared" si="14"/>
        <v>12.5</v>
      </c>
      <c r="BN154" s="10"/>
    </row>
    <row r="155" spans="1:66" s="34" customFormat="1" x14ac:dyDescent="0.25">
      <c r="A155" s="26">
        <v>5301</v>
      </c>
      <c r="B155" s="27" t="s">
        <v>332</v>
      </c>
      <c r="C155" s="28">
        <v>35</v>
      </c>
      <c r="D155" s="29" t="s">
        <v>333</v>
      </c>
      <c r="E155" s="29" t="s">
        <v>297</v>
      </c>
      <c r="F155" s="30" t="s">
        <v>21</v>
      </c>
      <c r="G155" s="30">
        <f t="shared" si="15"/>
        <v>151</v>
      </c>
      <c r="H155" s="31">
        <f t="shared" si="16"/>
        <v>25</v>
      </c>
      <c r="I155" s="75"/>
      <c r="J155" s="71"/>
      <c r="K155" s="71"/>
      <c r="L155" s="71">
        <v>10</v>
      </c>
      <c r="M155" s="71">
        <v>15</v>
      </c>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71"/>
      <c r="AY155" s="71"/>
      <c r="AZ155" s="71"/>
      <c r="BA155" s="71"/>
      <c r="BB155" s="72"/>
      <c r="BC155" s="71"/>
      <c r="BD155" s="73">
        <f t="shared" si="13"/>
        <v>2</v>
      </c>
      <c r="BE155" s="93">
        <f>SUMPRODUCT(LARGE((BD155:BD165),{1;2;3;4;5}))</f>
        <v>10</v>
      </c>
      <c r="BF155" s="84">
        <f>COUNT(A155:A165)</f>
        <v>11</v>
      </c>
      <c r="BG155" s="119">
        <f>SUM(BD155:BD165)</f>
        <v>19</v>
      </c>
      <c r="BH155" s="138"/>
      <c r="BI155" s="149" t="s">
        <v>405</v>
      </c>
      <c r="BJ155" s="149"/>
      <c r="BK155" s="149"/>
      <c r="BL155" s="88" t="e">
        <f>AVERAGE(BE155/#REF!)</f>
        <v>#REF!</v>
      </c>
      <c r="BM155" s="74">
        <f t="shared" si="14"/>
        <v>12.5</v>
      </c>
      <c r="BN155" s="10"/>
    </row>
    <row r="156" spans="1:66" x14ac:dyDescent="0.25">
      <c r="A156" s="26">
        <v>5306</v>
      </c>
      <c r="B156" s="27" t="s">
        <v>332</v>
      </c>
      <c r="C156" s="28">
        <v>35</v>
      </c>
      <c r="D156" s="29" t="s">
        <v>334</v>
      </c>
      <c r="E156" s="29" t="s">
        <v>335</v>
      </c>
      <c r="F156" s="30" t="s">
        <v>21</v>
      </c>
      <c r="G156" s="30">
        <f t="shared" si="15"/>
        <v>152</v>
      </c>
      <c r="H156" s="31">
        <f t="shared" si="16"/>
        <v>25</v>
      </c>
      <c r="I156" s="75"/>
      <c r="J156" s="71">
        <v>10</v>
      </c>
      <c r="K156" s="71">
        <v>15</v>
      </c>
      <c r="L156" s="71"/>
      <c r="M156" s="71"/>
      <c r="N156" s="71"/>
      <c r="O156" s="71"/>
      <c r="P156" s="71"/>
      <c r="Q156" s="71"/>
      <c r="R156" s="71"/>
      <c r="S156" s="71"/>
      <c r="T156" s="71"/>
      <c r="U156" s="71"/>
      <c r="V156" s="71"/>
      <c r="W156" s="71"/>
      <c r="X156" s="71"/>
      <c r="Y156" s="71"/>
      <c r="Z156" s="71"/>
      <c r="AA156" s="71"/>
      <c r="AB156" s="71"/>
      <c r="AC156" s="71"/>
      <c r="AD156" s="71"/>
      <c r="AE156" s="71"/>
      <c r="AF156" s="71"/>
      <c r="AG156" s="71"/>
      <c r="AH156" s="71"/>
      <c r="AI156" s="71"/>
      <c r="AJ156" s="71"/>
      <c r="AK156" s="71"/>
      <c r="AL156" s="71"/>
      <c r="AM156" s="71"/>
      <c r="AN156" s="71"/>
      <c r="AO156" s="71"/>
      <c r="AP156" s="71"/>
      <c r="AQ156" s="71"/>
      <c r="AR156" s="71"/>
      <c r="AS156" s="71"/>
      <c r="AT156" s="71"/>
      <c r="AU156" s="71"/>
      <c r="AV156" s="71"/>
      <c r="AW156" s="71"/>
      <c r="AX156" s="71"/>
      <c r="AY156" s="71"/>
      <c r="AZ156" s="71"/>
      <c r="BA156" s="71"/>
      <c r="BB156" s="72"/>
      <c r="BC156" s="71"/>
      <c r="BD156" s="73">
        <f t="shared" si="13"/>
        <v>2</v>
      </c>
      <c r="BE156" s="93"/>
      <c r="BF156" s="84"/>
      <c r="BG156" s="119"/>
      <c r="BH156" s="139"/>
      <c r="BI156" s="149" t="s">
        <v>405</v>
      </c>
      <c r="BJ156" s="149"/>
      <c r="BK156" s="149"/>
      <c r="BL156" s="88"/>
      <c r="BM156" s="74">
        <f t="shared" si="14"/>
        <v>12.5</v>
      </c>
      <c r="BN156" s="10"/>
    </row>
    <row r="157" spans="1:66" s="34" customFormat="1" x14ac:dyDescent="0.25">
      <c r="A157" s="26">
        <v>5318</v>
      </c>
      <c r="B157" s="27" t="s">
        <v>332</v>
      </c>
      <c r="C157" s="28">
        <v>35</v>
      </c>
      <c r="D157" s="29" t="s">
        <v>336</v>
      </c>
      <c r="E157" s="29" t="s">
        <v>84</v>
      </c>
      <c r="F157" s="30" t="s">
        <v>21</v>
      </c>
      <c r="G157" s="30">
        <f t="shared" si="15"/>
        <v>153</v>
      </c>
      <c r="H157" s="31">
        <f t="shared" si="16"/>
        <v>25</v>
      </c>
      <c r="I157" s="75"/>
      <c r="J157" s="71"/>
      <c r="K157" s="71"/>
      <c r="L157" s="71">
        <v>10</v>
      </c>
      <c r="M157" s="71">
        <v>15</v>
      </c>
      <c r="N157" s="71"/>
      <c r="O157" s="71"/>
      <c r="P157" s="71"/>
      <c r="Q157" s="71"/>
      <c r="R157" s="71"/>
      <c r="S157" s="71"/>
      <c r="T157" s="71"/>
      <c r="U157" s="71"/>
      <c r="V157" s="71"/>
      <c r="W157" s="71"/>
      <c r="X157" s="71"/>
      <c r="Y157" s="71"/>
      <c r="Z157" s="71"/>
      <c r="AA157" s="71"/>
      <c r="AB157" s="71"/>
      <c r="AC157" s="71"/>
      <c r="AD157" s="71"/>
      <c r="AE157" s="71"/>
      <c r="AF157" s="71"/>
      <c r="AG157" s="71"/>
      <c r="AH157" s="71"/>
      <c r="AI157" s="71"/>
      <c r="AJ157" s="71"/>
      <c r="AK157" s="71"/>
      <c r="AL157" s="71"/>
      <c r="AM157" s="71"/>
      <c r="AN157" s="71"/>
      <c r="AO157" s="71"/>
      <c r="AP157" s="71"/>
      <c r="AQ157" s="71"/>
      <c r="AR157" s="71"/>
      <c r="AS157" s="71"/>
      <c r="AT157" s="71"/>
      <c r="AU157" s="71"/>
      <c r="AV157" s="71"/>
      <c r="AW157" s="71"/>
      <c r="AX157" s="71"/>
      <c r="AY157" s="71"/>
      <c r="AZ157" s="71"/>
      <c r="BA157" s="71"/>
      <c r="BB157" s="72"/>
      <c r="BC157" s="71"/>
      <c r="BD157" s="73">
        <f t="shared" si="13"/>
        <v>2</v>
      </c>
      <c r="BE157" s="93"/>
      <c r="BF157" s="84"/>
      <c r="BG157" s="119"/>
      <c r="BH157" s="139"/>
      <c r="BI157" s="149" t="s">
        <v>405</v>
      </c>
      <c r="BJ157" s="149"/>
      <c r="BK157" s="149"/>
      <c r="BL157" s="88"/>
      <c r="BM157" s="74">
        <f t="shared" si="14"/>
        <v>12.5</v>
      </c>
      <c r="BN157" s="10"/>
    </row>
    <row r="158" spans="1:66" s="34" customFormat="1" x14ac:dyDescent="0.25">
      <c r="A158" s="26">
        <v>5606</v>
      </c>
      <c r="B158" s="27" t="s">
        <v>9</v>
      </c>
      <c r="C158" s="28">
        <v>35</v>
      </c>
      <c r="D158" s="29" t="s">
        <v>378</v>
      </c>
      <c r="E158" s="29" t="s">
        <v>86</v>
      </c>
      <c r="F158" s="30" t="s">
        <v>21</v>
      </c>
      <c r="G158" s="30">
        <f t="shared" si="15"/>
        <v>154</v>
      </c>
      <c r="H158" s="31">
        <f t="shared" si="16"/>
        <v>25</v>
      </c>
      <c r="I158" s="75"/>
      <c r="J158" s="71">
        <v>5</v>
      </c>
      <c r="K158" s="71">
        <v>20</v>
      </c>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c r="AX158" s="71"/>
      <c r="AY158" s="71"/>
      <c r="AZ158" s="71"/>
      <c r="BA158" s="71"/>
      <c r="BB158" s="72"/>
      <c r="BC158" s="71"/>
      <c r="BD158" s="73">
        <f t="shared" ref="BD158:BD189" si="17">SUMIF(J158:BC158,"&gt;0",$J$4:$BC$4)</f>
        <v>2</v>
      </c>
      <c r="BE158" s="93"/>
      <c r="BF158" s="84"/>
      <c r="BG158" s="119"/>
      <c r="BH158" s="139"/>
      <c r="BI158" s="149"/>
      <c r="BJ158" s="149" t="s">
        <v>405</v>
      </c>
      <c r="BK158" s="149"/>
      <c r="BL158" s="88"/>
      <c r="BM158" s="74">
        <f t="shared" si="14"/>
        <v>12.5</v>
      </c>
      <c r="BN158" s="10"/>
    </row>
    <row r="159" spans="1:66" s="34" customFormat="1" x14ac:dyDescent="0.25">
      <c r="A159" s="26">
        <v>957</v>
      </c>
      <c r="B159" s="27" t="s">
        <v>59</v>
      </c>
      <c r="C159" s="28"/>
      <c r="D159" s="29" t="s">
        <v>65</v>
      </c>
      <c r="E159" s="29" t="s">
        <v>97</v>
      </c>
      <c r="F159" s="30" t="s">
        <v>21</v>
      </c>
      <c r="G159" s="30">
        <f t="shared" si="15"/>
        <v>155</v>
      </c>
      <c r="H159" s="31">
        <f t="shared" si="16"/>
        <v>20</v>
      </c>
      <c r="I159" s="75"/>
      <c r="J159" s="71"/>
      <c r="K159" s="71">
        <v>20</v>
      </c>
      <c r="L159" s="71"/>
      <c r="M159" s="71"/>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1"/>
      <c r="AL159" s="71"/>
      <c r="AM159" s="71"/>
      <c r="AN159" s="71"/>
      <c r="AO159" s="71"/>
      <c r="AP159" s="71"/>
      <c r="AQ159" s="71"/>
      <c r="AR159" s="71"/>
      <c r="AS159" s="71"/>
      <c r="AT159" s="71"/>
      <c r="AU159" s="71"/>
      <c r="AV159" s="71"/>
      <c r="AW159" s="71"/>
      <c r="AX159" s="71"/>
      <c r="AY159" s="71"/>
      <c r="AZ159" s="71"/>
      <c r="BA159" s="71"/>
      <c r="BB159" s="72"/>
      <c r="BC159" s="71"/>
      <c r="BD159" s="73">
        <f t="shared" si="17"/>
        <v>1</v>
      </c>
      <c r="BE159" s="93"/>
      <c r="BF159" s="84"/>
      <c r="BG159" s="119"/>
      <c r="BH159" s="139"/>
      <c r="BI159" s="149"/>
      <c r="BJ159" s="149" t="s">
        <v>405</v>
      </c>
      <c r="BK159" s="149"/>
      <c r="BL159" s="88"/>
      <c r="BM159" s="74">
        <f t="shared" si="14"/>
        <v>20</v>
      </c>
      <c r="BN159" s="10"/>
    </row>
    <row r="160" spans="1:66" s="34" customFormat="1" x14ac:dyDescent="0.25">
      <c r="A160" s="26">
        <v>1315</v>
      </c>
      <c r="B160" s="27" t="s">
        <v>118</v>
      </c>
      <c r="C160" s="28">
        <v>35</v>
      </c>
      <c r="D160" s="29" t="s">
        <v>128</v>
      </c>
      <c r="E160" s="29" t="s">
        <v>129</v>
      </c>
      <c r="F160" s="30" t="s">
        <v>21</v>
      </c>
      <c r="G160" s="30">
        <f t="shared" si="15"/>
        <v>156</v>
      </c>
      <c r="H160" s="31">
        <f t="shared" si="16"/>
        <v>20</v>
      </c>
      <c r="I160" s="75"/>
      <c r="J160" s="71"/>
      <c r="K160" s="71"/>
      <c r="L160" s="71"/>
      <c r="M160" s="71">
        <v>20</v>
      </c>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c r="AP160" s="71"/>
      <c r="AQ160" s="71"/>
      <c r="AR160" s="71"/>
      <c r="AS160" s="71"/>
      <c r="AT160" s="71"/>
      <c r="AU160" s="71"/>
      <c r="AV160" s="71"/>
      <c r="AW160" s="71"/>
      <c r="AX160" s="71"/>
      <c r="AY160" s="71"/>
      <c r="AZ160" s="71"/>
      <c r="BA160" s="71"/>
      <c r="BB160" s="72"/>
      <c r="BC160" s="71"/>
      <c r="BD160" s="73">
        <f t="shared" si="17"/>
        <v>1</v>
      </c>
      <c r="BE160" s="93"/>
      <c r="BF160" s="84"/>
      <c r="BG160" s="119"/>
      <c r="BH160" s="138"/>
      <c r="BI160" s="149" t="s">
        <v>405</v>
      </c>
      <c r="BJ160" s="149"/>
      <c r="BK160" s="149"/>
      <c r="BL160" s="88"/>
      <c r="BM160" s="74">
        <f t="shared" si="14"/>
        <v>20</v>
      </c>
      <c r="BN160" s="10"/>
    </row>
    <row r="161" spans="1:66" s="34" customFormat="1" x14ac:dyDescent="0.25">
      <c r="A161" s="26">
        <v>1322</v>
      </c>
      <c r="B161" s="27" t="s">
        <v>118</v>
      </c>
      <c r="C161" s="28">
        <v>35</v>
      </c>
      <c r="D161" s="29" t="s">
        <v>133</v>
      </c>
      <c r="E161" s="29" t="s">
        <v>134</v>
      </c>
      <c r="F161" s="30" t="s">
        <v>21</v>
      </c>
      <c r="G161" s="30">
        <f t="shared" si="15"/>
        <v>157</v>
      </c>
      <c r="H161" s="31">
        <f t="shared" si="16"/>
        <v>20</v>
      </c>
      <c r="I161" s="75"/>
      <c r="J161" s="71"/>
      <c r="K161" s="71"/>
      <c r="L161" s="71"/>
      <c r="M161" s="71">
        <v>20</v>
      </c>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71"/>
      <c r="AY161" s="71"/>
      <c r="AZ161" s="71"/>
      <c r="BA161" s="71"/>
      <c r="BB161" s="72"/>
      <c r="BC161" s="71"/>
      <c r="BD161" s="73">
        <f t="shared" si="17"/>
        <v>1</v>
      </c>
      <c r="BE161" s="93"/>
      <c r="BF161" s="84"/>
      <c r="BG161" s="119"/>
      <c r="BH161" s="139"/>
      <c r="BI161" s="149" t="s">
        <v>405</v>
      </c>
      <c r="BJ161" s="149"/>
      <c r="BK161" s="149"/>
      <c r="BL161" s="88"/>
      <c r="BM161" s="74">
        <f t="shared" si="14"/>
        <v>20</v>
      </c>
      <c r="BN161" s="10"/>
    </row>
    <row r="162" spans="1:66" s="34" customFormat="1" x14ac:dyDescent="0.25">
      <c r="A162" s="26">
        <v>1323</v>
      </c>
      <c r="B162" s="27" t="s">
        <v>118</v>
      </c>
      <c r="C162" s="28">
        <v>35</v>
      </c>
      <c r="D162" s="29" t="s">
        <v>135</v>
      </c>
      <c r="E162" s="29" t="s">
        <v>136</v>
      </c>
      <c r="F162" s="30" t="s">
        <v>21</v>
      </c>
      <c r="G162" s="30">
        <f t="shared" si="15"/>
        <v>158</v>
      </c>
      <c r="H162" s="31">
        <f t="shared" si="16"/>
        <v>20</v>
      </c>
      <c r="I162" s="75"/>
      <c r="J162" s="71">
        <v>10</v>
      </c>
      <c r="K162" s="71">
        <v>10</v>
      </c>
      <c r="L162" s="71"/>
      <c r="M162" s="71"/>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71"/>
      <c r="AV162" s="71"/>
      <c r="AW162" s="71"/>
      <c r="AX162" s="71"/>
      <c r="AY162" s="71"/>
      <c r="AZ162" s="71"/>
      <c r="BA162" s="71"/>
      <c r="BB162" s="72"/>
      <c r="BC162" s="71"/>
      <c r="BD162" s="73">
        <f t="shared" si="17"/>
        <v>2</v>
      </c>
      <c r="BE162" s="93"/>
      <c r="BF162" s="84"/>
      <c r="BG162" s="119"/>
      <c r="BH162" s="139"/>
      <c r="BI162" s="149" t="s">
        <v>405</v>
      </c>
      <c r="BJ162" s="149"/>
      <c r="BK162" s="149"/>
      <c r="BL162" s="88"/>
      <c r="BM162" s="74">
        <f t="shared" si="14"/>
        <v>10</v>
      </c>
      <c r="BN162" s="10"/>
    </row>
    <row r="163" spans="1:66" s="34" customFormat="1" x14ac:dyDescent="0.25">
      <c r="A163" s="26">
        <v>3346</v>
      </c>
      <c r="B163" s="27" t="s">
        <v>208</v>
      </c>
      <c r="C163" s="28">
        <v>35</v>
      </c>
      <c r="D163" s="29" t="s">
        <v>209</v>
      </c>
      <c r="E163" s="29" t="s">
        <v>84</v>
      </c>
      <c r="F163" s="30" t="s">
        <v>21</v>
      </c>
      <c r="G163" s="30">
        <f t="shared" si="15"/>
        <v>159</v>
      </c>
      <c r="H163" s="31">
        <f t="shared" si="16"/>
        <v>20</v>
      </c>
      <c r="I163" s="75"/>
      <c r="J163" s="71"/>
      <c r="K163" s="71"/>
      <c r="L163" s="71">
        <v>10</v>
      </c>
      <c r="M163" s="71">
        <v>10</v>
      </c>
      <c r="N163" s="71"/>
      <c r="O163" s="71"/>
      <c r="P163" s="71"/>
      <c r="Q163" s="71"/>
      <c r="R163" s="71"/>
      <c r="S163" s="71"/>
      <c r="T163" s="71"/>
      <c r="U163" s="71"/>
      <c r="V163" s="71"/>
      <c r="W163" s="71"/>
      <c r="X163" s="71"/>
      <c r="Y163" s="71"/>
      <c r="Z163" s="71"/>
      <c r="AA163" s="71"/>
      <c r="AB163" s="71"/>
      <c r="AC163" s="71"/>
      <c r="AD163" s="71"/>
      <c r="AE163" s="71"/>
      <c r="AF163" s="71"/>
      <c r="AG163" s="71"/>
      <c r="AH163" s="71"/>
      <c r="AI163" s="71"/>
      <c r="AJ163" s="71"/>
      <c r="AK163" s="71"/>
      <c r="AL163" s="71"/>
      <c r="AM163" s="71"/>
      <c r="AN163" s="71"/>
      <c r="AO163" s="71"/>
      <c r="AP163" s="71"/>
      <c r="AQ163" s="71"/>
      <c r="AR163" s="71"/>
      <c r="AS163" s="71"/>
      <c r="AT163" s="71"/>
      <c r="AU163" s="71"/>
      <c r="AV163" s="71"/>
      <c r="AW163" s="71"/>
      <c r="AX163" s="71"/>
      <c r="AY163" s="71"/>
      <c r="AZ163" s="71"/>
      <c r="BA163" s="71"/>
      <c r="BB163" s="72"/>
      <c r="BC163" s="71"/>
      <c r="BD163" s="73">
        <f t="shared" si="17"/>
        <v>2</v>
      </c>
      <c r="BE163" s="93"/>
      <c r="BF163" s="84"/>
      <c r="BG163" s="119"/>
      <c r="BH163" s="139"/>
      <c r="BI163" s="150"/>
      <c r="BJ163" s="150"/>
      <c r="BK163" s="150"/>
      <c r="BL163" s="88"/>
      <c r="BM163" s="74">
        <f t="shared" si="14"/>
        <v>10</v>
      </c>
      <c r="BN163" s="10"/>
    </row>
    <row r="164" spans="1:66" s="34" customFormat="1" x14ac:dyDescent="0.25">
      <c r="A164" s="26">
        <v>4068</v>
      </c>
      <c r="B164" s="27" t="s">
        <v>259</v>
      </c>
      <c r="C164" s="28">
        <v>22</v>
      </c>
      <c r="D164" s="29" t="s">
        <v>269</v>
      </c>
      <c r="E164" s="29" t="s">
        <v>270</v>
      </c>
      <c r="F164" s="30" t="s">
        <v>51</v>
      </c>
      <c r="G164" s="30">
        <f t="shared" si="15"/>
        <v>160</v>
      </c>
      <c r="H164" s="31">
        <f t="shared" si="16"/>
        <v>20</v>
      </c>
      <c r="I164" s="75"/>
      <c r="J164" s="71"/>
      <c r="K164" s="71">
        <v>10</v>
      </c>
      <c r="L164" s="71"/>
      <c r="M164" s="71">
        <v>10</v>
      </c>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1"/>
      <c r="AK164" s="71"/>
      <c r="AL164" s="71"/>
      <c r="AM164" s="71"/>
      <c r="AN164" s="71"/>
      <c r="AO164" s="71"/>
      <c r="AP164" s="71"/>
      <c r="AQ164" s="71"/>
      <c r="AR164" s="71"/>
      <c r="AS164" s="71"/>
      <c r="AT164" s="71"/>
      <c r="AU164" s="71"/>
      <c r="AV164" s="71"/>
      <c r="AW164" s="71"/>
      <c r="AX164" s="71"/>
      <c r="AY164" s="71"/>
      <c r="AZ164" s="71"/>
      <c r="BA164" s="71"/>
      <c r="BB164" s="72"/>
      <c r="BC164" s="71"/>
      <c r="BD164" s="73">
        <f t="shared" si="17"/>
        <v>2</v>
      </c>
      <c r="BE164" s="93"/>
      <c r="BF164" s="84"/>
      <c r="BG164" s="119"/>
      <c r="BH164" s="139"/>
      <c r="BI164" s="149" t="s">
        <v>405</v>
      </c>
      <c r="BJ164" s="149"/>
      <c r="BK164" s="149"/>
      <c r="BL164" s="88"/>
      <c r="BM164" s="74">
        <f t="shared" si="14"/>
        <v>10</v>
      </c>
      <c r="BN164" s="10"/>
    </row>
    <row r="165" spans="1:66" s="34" customFormat="1" x14ac:dyDescent="0.25">
      <c r="A165" s="26">
        <v>4081</v>
      </c>
      <c r="B165" s="27" t="s">
        <v>259</v>
      </c>
      <c r="C165" s="28">
        <v>22</v>
      </c>
      <c r="D165" s="29" t="s">
        <v>273</v>
      </c>
      <c r="E165" s="29" t="s">
        <v>58</v>
      </c>
      <c r="F165" s="30" t="s">
        <v>21</v>
      </c>
      <c r="G165" s="30">
        <f t="shared" si="15"/>
        <v>161</v>
      </c>
      <c r="H165" s="31">
        <f t="shared" si="16"/>
        <v>20</v>
      </c>
      <c r="I165" s="75"/>
      <c r="J165" s="71"/>
      <c r="K165" s="71">
        <v>10</v>
      </c>
      <c r="L165" s="71"/>
      <c r="M165" s="71">
        <v>10</v>
      </c>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c r="AR165" s="71"/>
      <c r="AS165" s="71"/>
      <c r="AT165" s="71"/>
      <c r="AU165" s="71"/>
      <c r="AV165" s="71"/>
      <c r="AW165" s="71"/>
      <c r="AX165" s="71"/>
      <c r="AY165" s="71"/>
      <c r="AZ165" s="71"/>
      <c r="BA165" s="71"/>
      <c r="BB165" s="72"/>
      <c r="BC165" s="71"/>
      <c r="BD165" s="73">
        <f t="shared" si="17"/>
        <v>2</v>
      </c>
      <c r="BE165" s="93"/>
      <c r="BF165" s="84"/>
      <c r="BG165" s="119"/>
      <c r="BH165" s="139"/>
      <c r="BI165" s="149"/>
      <c r="BJ165" s="149" t="s">
        <v>405</v>
      </c>
      <c r="BK165" s="149"/>
      <c r="BL165" s="88"/>
      <c r="BM165" s="74">
        <f t="shared" si="14"/>
        <v>10</v>
      </c>
      <c r="BN165" s="10"/>
    </row>
    <row r="166" spans="1:66" s="34" customFormat="1" x14ac:dyDescent="0.25">
      <c r="A166" s="26">
        <v>4835</v>
      </c>
      <c r="B166" s="27" t="s">
        <v>286</v>
      </c>
      <c r="C166" s="28">
        <v>35</v>
      </c>
      <c r="D166" s="29" t="s">
        <v>301</v>
      </c>
      <c r="E166" s="29" t="s">
        <v>302</v>
      </c>
      <c r="F166" s="30" t="s">
        <v>51</v>
      </c>
      <c r="G166" s="30">
        <f t="shared" si="15"/>
        <v>162</v>
      </c>
      <c r="H166" s="31">
        <f t="shared" si="16"/>
        <v>20</v>
      </c>
      <c r="I166" s="75"/>
      <c r="J166" s="71">
        <v>10</v>
      </c>
      <c r="K166" s="71">
        <v>10</v>
      </c>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c r="AR166" s="71"/>
      <c r="AS166" s="71"/>
      <c r="AT166" s="71"/>
      <c r="AU166" s="71"/>
      <c r="AV166" s="71"/>
      <c r="AW166" s="71"/>
      <c r="AX166" s="71"/>
      <c r="AY166" s="71"/>
      <c r="AZ166" s="71"/>
      <c r="BA166" s="71"/>
      <c r="BB166" s="72"/>
      <c r="BC166" s="71"/>
      <c r="BD166" s="73">
        <f t="shared" si="17"/>
        <v>2</v>
      </c>
      <c r="BE166" s="93"/>
      <c r="BF166" s="84"/>
      <c r="BG166" s="119"/>
      <c r="BH166" s="139"/>
      <c r="BI166" s="149" t="s">
        <v>405</v>
      </c>
      <c r="BJ166" s="149"/>
      <c r="BK166" s="149"/>
      <c r="BL166" s="88"/>
      <c r="BM166" s="74">
        <f t="shared" si="14"/>
        <v>10</v>
      </c>
      <c r="BN166" s="10"/>
    </row>
    <row r="167" spans="1:66" s="34" customFormat="1" x14ac:dyDescent="0.25">
      <c r="A167" s="26">
        <v>5360</v>
      </c>
      <c r="B167" s="27" t="s">
        <v>332</v>
      </c>
      <c r="C167" s="28">
        <v>35</v>
      </c>
      <c r="D167" s="29" t="s">
        <v>337</v>
      </c>
      <c r="E167" s="29" t="s">
        <v>300</v>
      </c>
      <c r="F167" s="30" t="s">
        <v>21</v>
      </c>
      <c r="G167" s="30">
        <f t="shared" si="15"/>
        <v>163</v>
      </c>
      <c r="H167" s="31">
        <f t="shared" si="16"/>
        <v>20</v>
      </c>
      <c r="I167" s="75"/>
      <c r="J167" s="71">
        <v>10</v>
      </c>
      <c r="K167" s="71">
        <v>10</v>
      </c>
      <c r="L167" s="71"/>
      <c r="M167" s="71"/>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71"/>
      <c r="AK167" s="71"/>
      <c r="AL167" s="71"/>
      <c r="AM167" s="71"/>
      <c r="AN167" s="71"/>
      <c r="AO167" s="71"/>
      <c r="AP167" s="71"/>
      <c r="AQ167" s="71"/>
      <c r="AR167" s="71"/>
      <c r="AS167" s="71"/>
      <c r="AT167" s="71"/>
      <c r="AU167" s="71"/>
      <c r="AV167" s="71"/>
      <c r="AW167" s="71"/>
      <c r="AX167" s="71"/>
      <c r="AY167" s="71"/>
      <c r="AZ167" s="71"/>
      <c r="BA167" s="71"/>
      <c r="BB167" s="72"/>
      <c r="BC167" s="71"/>
      <c r="BD167" s="73">
        <f t="shared" si="17"/>
        <v>2</v>
      </c>
      <c r="BE167" s="93"/>
      <c r="BF167" s="84"/>
      <c r="BG167" s="119"/>
      <c r="BH167" s="140"/>
      <c r="BI167" s="149" t="s">
        <v>405</v>
      </c>
      <c r="BJ167" s="149"/>
      <c r="BK167" s="149"/>
      <c r="BL167" s="88"/>
      <c r="BM167" s="74">
        <f t="shared" si="14"/>
        <v>10</v>
      </c>
      <c r="BN167" s="10"/>
    </row>
    <row r="168" spans="1:66" s="34" customFormat="1" x14ac:dyDescent="0.25">
      <c r="A168" s="26">
        <v>5362</v>
      </c>
      <c r="B168" s="27" t="s">
        <v>332</v>
      </c>
      <c r="C168" s="28">
        <v>35</v>
      </c>
      <c r="D168" s="29" t="s">
        <v>340</v>
      </c>
      <c r="E168" s="29" t="s">
        <v>297</v>
      </c>
      <c r="F168" s="30" t="s">
        <v>21</v>
      </c>
      <c r="G168" s="30">
        <f t="shared" si="15"/>
        <v>164</v>
      </c>
      <c r="H168" s="31">
        <f t="shared" si="16"/>
        <v>20</v>
      </c>
      <c r="I168" s="75"/>
      <c r="J168" s="71">
        <v>10</v>
      </c>
      <c r="K168" s="71">
        <v>10</v>
      </c>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71"/>
      <c r="AW168" s="71"/>
      <c r="AX168" s="71"/>
      <c r="AY168" s="71"/>
      <c r="AZ168" s="71"/>
      <c r="BA168" s="71"/>
      <c r="BB168" s="72"/>
      <c r="BC168" s="71"/>
      <c r="BD168" s="73">
        <f t="shared" si="17"/>
        <v>2</v>
      </c>
      <c r="BE168" s="93"/>
      <c r="BF168" s="84"/>
      <c r="BG168" s="119"/>
      <c r="BH168" s="139"/>
      <c r="BI168" s="149"/>
      <c r="BJ168" s="149" t="s">
        <v>405</v>
      </c>
      <c r="BK168" s="149"/>
      <c r="BL168" s="88"/>
      <c r="BM168" s="74">
        <f t="shared" si="14"/>
        <v>10</v>
      </c>
      <c r="BN168" s="10"/>
    </row>
    <row r="169" spans="1:66" s="34" customFormat="1" x14ac:dyDescent="0.25">
      <c r="A169" s="26">
        <v>5418</v>
      </c>
      <c r="B169" s="27" t="s">
        <v>343</v>
      </c>
      <c r="C169" s="28">
        <v>35</v>
      </c>
      <c r="D169" s="80" t="s">
        <v>347</v>
      </c>
      <c r="E169" s="80" t="s">
        <v>348</v>
      </c>
      <c r="F169" s="81" t="s">
        <v>349</v>
      </c>
      <c r="G169" s="30">
        <f t="shared" si="15"/>
        <v>165</v>
      </c>
      <c r="H169" s="31">
        <f t="shared" si="16"/>
        <v>20</v>
      </c>
      <c r="I169" s="75"/>
      <c r="J169" s="71"/>
      <c r="K169" s="71">
        <v>10</v>
      </c>
      <c r="L169" s="71"/>
      <c r="M169" s="71">
        <v>10</v>
      </c>
      <c r="N169" s="71"/>
      <c r="O169" s="71"/>
      <c r="P169" s="71"/>
      <c r="Q169" s="71"/>
      <c r="R169" s="71"/>
      <c r="S169" s="71"/>
      <c r="T169" s="71"/>
      <c r="U169" s="71"/>
      <c r="V169" s="71"/>
      <c r="W169" s="71"/>
      <c r="X169" s="71"/>
      <c r="Y169" s="71"/>
      <c r="Z169" s="71"/>
      <c r="AA169" s="71"/>
      <c r="AB169" s="71"/>
      <c r="AC169" s="71"/>
      <c r="AD169" s="71"/>
      <c r="AE169" s="71"/>
      <c r="AF169" s="71"/>
      <c r="AG169" s="71"/>
      <c r="AH169" s="71"/>
      <c r="AI169" s="71"/>
      <c r="AJ169" s="71"/>
      <c r="AK169" s="71"/>
      <c r="AL169" s="71"/>
      <c r="AM169" s="71"/>
      <c r="AN169" s="71"/>
      <c r="AO169" s="71"/>
      <c r="AP169" s="71"/>
      <c r="AQ169" s="71"/>
      <c r="AR169" s="71"/>
      <c r="AS169" s="71"/>
      <c r="AT169" s="71"/>
      <c r="AU169" s="71"/>
      <c r="AV169" s="71"/>
      <c r="AW169" s="71"/>
      <c r="AX169" s="71"/>
      <c r="AY169" s="71"/>
      <c r="AZ169" s="71"/>
      <c r="BA169" s="71"/>
      <c r="BB169" s="72"/>
      <c r="BC169" s="71"/>
      <c r="BD169" s="73">
        <f t="shared" si="17"/>
        <v>2</v>
      </c>
      <c r="BE169" s="93"/>
      <c r="BF169" s="84"/>
      <c r="BG169" s="119"/>
      <c r="BH169" s="139"/>
      <c r="BI169" s="149"/>
      <c r="BJ169" s="149" t="s">
        <v>405</v>
      </c>
      <c r="BK169" s="149"/>
      <c r="BL169" s="88"/>
      <c r="BM169" s="74">
        <f t="shared" si="14"/>
        <v>10</v>
      </c>
      <c r="BN169" s="10"/>
    </row>
    <row r="170" spans="1:66" s="34" customFormat="1" x14ac:dyDescent="0.25">
      <c r="A170" s="26">
        <v>141</v>
      </c>
      <c r="B170" s="27" t="s">
        <v>37</v>
      </c>
      <c r="C170" s="28">
        <v>35</v>
      </c>
      <c r="D170" s="29" t="s">
        <v>42</v>
      </c>
      <c r="E170" s="29" t="s">
        <v>43</v>
      </c>
      <c r="F170" s="30" t="s">
        <v>21</v>
      </c>
      <c r="G170" s="30">
        <f t="shared" si="15"/>
        <v>166</v>
      </c>
      <c r="H170" s="31">
        <f t="shared" si="16"/>
        <v>15</v>
      </c>
      <c r="I170" s="75"/>
      <c r="J170" s="71"/>
      <c r="K170" s="71"/>
      <c r="L170" s="71"/>
      <c r="M170" s="71">
        <v>15</v>
      </c>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71"/>
      <c r="AM170" s="71"/>
      <c r="AN170" s="71"/>
      <c r="AO170" s="71"/>
      <c r="AP170" s="71"/>
      <c r="AQ170" s="71"/>
      <c r="AR170" s="71"/>
      <c r="AS170" s="71"/>
      <c r="AT170" s="71"/>
      <c r="AU170" s="71"/>
      <c r="AV170" s="71"/>
      <c r="AW170" s="71"/>
      <c r="AX170" s="71"/>
      <c r="AY170" s="71"/>
      <c r="AZ170" s="71"/>
      <c r="BA170" s="71"/>
      <c r="BB170" s="72"/>
      <c r="BC170" s="71"/>
      <c r="BD170" s="73">
        <f t="shared" si="17"/>
        <v>1</v>
      </c>
      <c r="BE170" s="93"/>
      <c r="BF170" s="84"/>
      <c r="BG170" s="119"/>
      <c r="BH170" s="139"/>
      <c r="BI170" s="149"/>
      <c r="BJ170" s="149" t="s">
        <v>405</v>
      </c>
      <c r="BK170" s="149"/>
      <c r="BL170" s="88"/>
      <c r="BM170" s="74">
        <f t="shared" si="14"/>
        <v>15</v>
      </c>
      <c r="BN170" s="10"/>
    </row>
    <row r="171" spans="1:66" s="34" customFormat="1" x14ac:dyDescent="0.25">
      <c r="A171" s="26">
        <v>2820</v>
      </c>
      <c r="B171" s="27" t="s">
        <v>183</v>
      </c>
      <c r="C171" s="28">
        <v>35</v>
      </c>
      <c r="D171" s="29" t="s">
        <v>189</v>
      </c>
      <c r="E171" s="29" t="s">
        <v>101</v>
      </c>
      <c r="F171" s="30" t="s">
        <v>21</v>
      </c>
      <c r="G171" s="30">
        <f t="shared" si="15"/>
        <v>167</v>
      </c>
      <c r="H171" s="31">
        <f t="shared" si="16"/>
        <v>15</v>
      </c>
      <c r="I171" s="75"/>
      <c r="J171" s="71"/>
      <c r="K171" s="71"/>
      <c r="L171" s="71"/>
      <c r="M171" s="71">
        <v>15</v>
      </c>
      <c r="N171" s="71"/>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1"/>
      <c r="AL171" s="71"/>
      <c r="AM171" s="71"/>
      <c r="AN171" s="71"/>
      <c r="AO171" s="71"/>
      <c r="AP171" s="71"/>
      <c r="AQ171" s="71"/>
      <c r="AR171" s="71"/>
      <c r="AS171" s="71"/>
      <c r="AT171" s="71"/>
      <c r="AU171" s="71"/>
      <c r="AV171" s="71"/>
      <c r="AW171" s="71"/>
      <c r="AX171" s="71"/>
      <c r="AY171" s="71"/>
      <c r="AZ171" s="71"/>
      <c r="BA171" s="71"/>
      <c r="BB171" s="72"/>
      <c r="BC171" s="71"/>
      <c r="BD171" s="73">
        <f t="shared" si="17"/>
        <v>1</v>
      </c>
      <c r="BE171" s="93"/>
      <c r="BF171" s="84"/>
      <c r="BG171" s="119"/>
      <c r="BH171" s="139"/>
      <c r="BI171" s="150"/>
      <c r="BJ171" s="150"/>
      <c r="BK171" s="150"/>
      <c r="BL171" s="88"/>
      <c r="BM171" s="74">
        <f t="shared" si="14"/>
        <v>15</v>
      </c>
      <c r="BN171" s="10"/>
    </row>
    <row r="172" spans="1:66" s="34" customFormat="1" x14ac:dyDescent="0.25">
      <c r="A172" s="26">
        <v>2834</v>
      </c>
      <c r="B172" s="27" t="s">
        <v>183</v>
      </c>
      <c r="C172" s="28">
        <v>35</v>
      </c>
      <c r="D172" s="29" t="s">
        <v>199</v>
      </c>
      <c r="E172" s="29" t="s">
        <v>200</v>
      </c>
      <c r="F172" s="30" t="s">
        <v>21</v>
      </c>
      <c r="G172" s="30">
        <f t="shared" si="15"/>
        <v>168</v>
      </c>
      <c r="H172" s="31">
        <f t="shared" si="16"/>
        <v>15</v>
      </c>
      <c r="I172" s="75"/>
      <c r="J172" s="71"/>
      <c r="K172" s="71"/>
      <c r="L172" s="71"/>
      <c r="M172" s="71">
        <v>15</v>
      </c>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c r="AR172" s="71"/>
      <c r="AS172" s="71"/>
      <c r="AT172" s="71"/>
      <c r="AU172" s="71"/>
      <c r="AV172" s="71"/>
      <c r="AW172" s="71"/>
      <c r="AX172" s="71"/>
      <c r="AY172" s="71"/>
      <c r="AZ172" s="71"/>
      <c r="BA172" s="71"/>
      <c r="BB172" s="72"/>
      <c r="BC172" s="71"/>
      <c r="BD172" s="73">
        <f t="shared" si="17"/>
        <v>1</v>
      </c>
      <c r="BE172" s="93"/>
      <c r="BF172" s="84"/>
      <c r="BG172" s="119"/>
      <c r="BH172" s="139"/>
      <c r="BI172" s="150"/>
      <c r="BJ172" s="150"/>
      <c r="BK172" s="150"/>
      <c r="BL172" s="88"/>
      <c r="BM172" s="74">
        <f t="shared" si="14"/>
        <v>15</v>
      </c>
      <c r="BN172" s="10"/>
    </row>
    <row r="173" spans="1:66" s="34" customFormat="1" x14ac:dyDescent="0.25">
      <c r="A173" s="114">
        <v>5035</v>
      </c>
      <c r="B173" s="33" t="s">
        <v>303</v>
      </c>
      <c r="C173" s="39">
        <v>35</v>
      </c>
      <c r="D173" s="41" t="s">
        <v>411</v>
      </c>
      <c r="E173" s="41" t="s">
        <v>147</v>
      </c>
      <c r="F173" s="30" t="s">
        <v>21</v>
      </c>
      <c r="G173" s="30">
        <f t="shared" si="15"/>
        <v>169</v>
      </c>
      <c r="H173" s="31">
        <f t="shared" si="16"/>
        <v>15</v>
      </c>
      <c r="I173" s="105"/>
      <c r="J173" s="107"/>
      <c r="K173" s="107"/>
      <c r="L173" s="107"/>
      <c r="M173" s="107">
        <v>15</v>
      </c>
      <c r="N173" s="107"/>
      <c r="O173" s="107"/>
      <c r="P173" s="107"/>
      <c r="Q173" s="107"/>
      <c r="R173" s="107"/>
      <c r="S173" s="107"/>
      <c r="T173" s="181"/>
      <c r="U173" s="181"/>
      <c r="V173" s="107"/>
      <c r="W173" s="107"/>
      <c r="X173" s="107"/>
      <c r="Y173" s="107"/>
      <c r="Z173" s="107"/>
      <c r="AA173" s="107"/>
      <c r="AB173" s="183"/>
      <c r="AC173" s="183"/>
      <c r="AD173" s="107"/>
      <c r="AE173" s="107"/>
      <c r="AF173" s="108"/>
      <c r="AG173" s="108"/>
      <c r="AH173" s="108"/>
      <c r="AI173" s="108"/>
      <c r="AJ173" s="108"/>
      <c r="AK173" s="108"/>
      <c r="AL173" s="108"/>
      <c r="AM173" s="108"/>
      <c r="AN173" s="108"/>
      <c r="AO173" s="108"/>
      <c r="AP173" s="108"/>
      <c r="AQ173" s="108"/>
      <c r="AR173" s="108"/>
      <c r="AS173" s="108"/>
      <c r="AT173" s="108"/>
      <c r="AU173" s="108"/>
      <c r="AV173" s="108"/>
      <c r="AW173" s="108"/>
      <c r="AX173" s="108"/>
      <c r="AY173" s="186"/>
      <c r="AZ173" s="108"/>
      <c r="BA173" s="108"/>
      <c r="BB173" s="107"/>
      <c r="BC173" s="107"/>
      <c r="BD173" s="73">
        <f t="shared" si="17"/>
        <v>1</v>
      </c>
      <c r="BE173" s="110"/>
      <c r="BF173" s="188"/>
      <c r="BG173" s="120"/>
      <c r="BH173" s="190"/>
      <c r="BI173" s="191"/>
      <c r="BJ173" s="191"/>
      <c r="BK173" s="193"/>
      <c r="BL173" s="194"/>
      <c r="BM173" s="195"/>
      <c r="BN173" s="10"/>
    </row>
    <row r="174" spans="1:66" s="34" customFormat="1" x14ac:dyDescent="0.25">
      <c r="A174" s="26">
        <v>5126</v>
      </c>
      <c r="B174" s="27" t="s">
        <v>320</v>
      </c>
      <c r="C174" s="28">
        <v>35</v>
      </c>
      <c r="D174" s="29" t="s">
        <v>325</v>
      </c>
      <c r="E174" s="29" t="s">
        <v>107</v>
      </c>
      <c r="F174" s="30" t="s">
        <v>21</v>
      </c>
      <c r="G174" s="30">
        <f t="shared" si="15"/>
        <v>170</v>
      </c>
      <c r="H174" s="31">
        <f t="shared" si="16"/>
        <v>15</v>
      </c>
      <c r="I174" s="75"/>
      <c r="J174" s="71">
        <v>10</v>
      </c>
      <c r="K174" s="71">
        <v>5</v>
      </c>
      <c r="L174" s="71"/>
      <c r="M174" s="71"/>
      <c r="N174" s="71"/>
      <c r="O174" s="71"/>
      <c r="P174" s="71"/>
      <c r="Q174" s="71"/>
      <c r="R174" s="71"/>
      <c r="S174" s="71"/>
      <c r="T174" s="71"/>
      <c r="U174" s="71"/>
      <c r="V174" s="71"/>
      <c r="W174" s="71"/>
      <c r="X174" s="71"/>
      <c r="Y174" s="71"/>
      <c r="Z174" s="71"/>
      <c r="AA174" s="71"/>
      <c r="AB174" s="71"/>
      <c r="AC174" s="71"/>
      <c r="AD174" s="71"/>
      <c r="AE174" s="71"/>
      <c r="AF174" s="71"/>
      <c r="AG174" s="71"/>
      <c r="AH174" s="71"/>
      <c r="AI174" s="71"/>
      <c r="AJ174" s="71"/>
      <c r="AK174" s="71"/>
      <c r="AL174" s="71"/>
      <c r="AM174" s="71"/>
      <c r="AN174" s="71"/>
      <c r="AO174" s="71"/>
      <c r="AP174" s="71"/>
      <c r="AQ174" s="71"/>
      <c r="AR174" s="71"/>
      <c r="AS174" s="71"/>
      <c r="AT174" s="71"/>
      <c r="AU174" s="71"/>
      <c r="AV174" s="71"/>
      <c r="AW174" s="71"/>
      <c r="AX174" s="71"/>
      <c r="AY174" s="71"/>
      <c r="AZ174" s="71"/>
      <c r="BA174" s="71"/>
      <c r="BB174" s="72"/>
      <c r="BC174" s="71"/>
      <c r="BD174" s="73">
        <f t="shared" si="17"/>
        <v>2</v>
      </c>
      <c r="BE174" s="93"/>
      <c r="BF174" s="84"/>
      <c r="BG174" s="119"/>
      <c r="BH174" s="140"/>
      <c r="BI174" s="150"/>
      <c r="BJ174" s="150"/>
      <c r="BK174" s="150"/>
      <c r="BL174" s="88"/>
      <c r="BM174" s="74">
        <f t="shared" ref="BM174:BM189" si="18">AVERAGE(H174/BD174)</f>
        <v>7.5</v>
      </c>
      <c r="BN174" s="10"/>
    </row>
    <row r="175" spans="1:66" s="34" customFormat="1" x14ac:dyDescent="0.25">
      <c r="A175" s="26">
        <v>5308</v>
      </c>
      <c r="B175" s="27" t="s">
        <v>332</v>
      </c>
      <c r="C175" s="28">
        <v>35</v>
      </c>
      <c r="D175" s="29" t="s">
        <v>190</v>
      </c>
      <c r="E175" s="29" t="s">
        <v>58</v>
      </c>
      <c r="F175" s="30" t="s">
        <v>21</v>
      </c>
      <c r="G175" s="30">
        <f t="shared" si="15"/>
        <v>171</v>
      </c>
      <c r="H175" s="31">
        <f t="shared" si="16"/>
        <v>15</v>
      </c>
      <c r="I175" s="75"/>
      <c r="J175" s="71"/>
      <c r="K175" s="71"/>
      <c r="L175" s="71">
        <v>5</v>
      </c>
      <c r="M175" s="71">
        <v>10</v>
      </c>
      <c r="N175" s="71"/>
      <c r="O175" s="71"/>
      <c r="P175" s="71"/>
      <c r="Q175" s="71"/>
      <c r="R175" s="71"/>
      <c r="S175" s="71"/>
      <c r="T175" s="71"/>
      <c r="U175" s="71"/>
      <c r="V175" s="71"/>
      <c r="W175" s="71"/>
      <c r="X175" s="71"/>
      <c r="Y175" s="71"/>
      <c r="Z175" s="71"/>
      <c r="AA175" s="71"/>
      <c r="AB175" s="71"/>
      <c r="AC175" s="71"/>
      <c r="AD175" s="71"/>
      <c r="AE175" s="71"/>
      <c r="AF175" s="71"/>
      <c r="AG175" s="71"/>
      <c r="AH175" s="71"/>
      <c r="AI175" s="71"/>
      <c r="AJ175" s="71"/>
      <c r="AK175" s="71"/>
      <c r="AL175" s="71"/>
      <c r="AM175" s="71"/>
      <c r="AN175" s="71"/>
      <c r="AO175" s="71"/>
      <c r="AP175" s="71"/>
      <c r="AQ175" s="71"/>
      <c r="AR175" s="71"/>
      <c r="AS175" s="71"/>
      <c r="AT175" s="71"/>
      <c r="AU175" s="71"/>
      <c r="AV175" s="71"/>
      <c r="AW175" s="71"/>
      <c r="AX175" s="71"/>
      <c r="AY175" s="71"/>
      <c r="AZ175" s="71"/>
      <c r="BA175" s="71"/>
      <c r="BB175" s="72"/>
      <c r="BC175" s="71"/>
      <c r="BD175" s="73">
        <f t="shared" si="17"/>
        <v>2</v>
      </c>
      <c r="BE175" s="93"/>
      <c r="BF175" s="84"/>
      <c r="BG175" s="119"/>
      <c r="BH175" s="139"/>
      <c r="BI175" s="149"/>
      <c r="BJ175" s="149"/>
      <c r="BK175" s="149" t="s">
        <v>405</v>
      </c>
      <c r="BL175" s="88"/>
      <c r="BM175" s="74">
        <f t="shared" si="18"/>
        <v>7.5</v>
      </c>
      <c r="BN175" s="10"/>
    </row>
    <row r="176" spans="1:66" s="34" customFormat="1" x14ac:dyDescent="0.25">
      <c r="A176" s="114">
        <v>5364</v>
      </c>
      <c r="B176" s="33" t="s">
        <v>332</v>
      </c>
      <c r="C176" s="39">
        <v>35</v>
      </c>
      <c r="D176" s="41" t="s">
        <v>412</v>
      </c>
      <c r="E176" s="41" t="s">
        <v>117</v>
      </c>
      <c r="F176" s="30" t="s">
        <v>21</v>
      </c>
      <c r="G176" s="30">
        <f t="shared" si="15"/>
        <v>172</v>
      </c>
      <c r="H176" s="31">
        <f t="shared" si="16"/>
        <v>15</v>
      </c>
      <c r="I176" s="178"/>
      <c r="J176" s="107"/>
      <c r="K176" s="107"/>
      <c r="L176" s="198">
        <v>5</v>
      </c>
      <c r="M176" s="198">
        <v>10</v>
      </c>
      <c r="N176" s="179"/>
      <c r="O176" s="179"/>
      <c r="P176" s="180"/>
      <c r="Q176" s="180"/>
      <c r="R176" s="179"/>
      <c r="S176" s="179"/>
      <c r="T176" s="182"/>
      <c r="U176" s="182"/>
      <c r="V176" s="179"/>
      <c r="W176" s="179"/>
      <c r="X176" s="179"/>
      <c r="Y176" s="179"/>
      <c r="Z176" s="179"/>
      <c r="AA176" s="179"/>
      <c r="AB176" s="184"/>
      <c r="AC176" s="184"/>
      <c r="AD176" s="179"/>
      <c r="AE176" s="179"/>
      <c r="AF176" s="185"/>
      <c r="AG176" s="185"/>
      <c r="AH176" s="185"/>
      <c r="AI176" s="185"/>
      <c r="AJ176" s="185"/>
      <c r="AK176" s="185"/>
      <c r="AL176" s="185"/>
      <c r="AM176" s="185"/>
      <c r="AN176" s="185"/>
      <c r="AO176" s="185"/>
      <c r="AP176" s="185"/>
      <c r="AQ176" s="185"/>
      <c r="AR176" s="185"/>
      <c r="AS176" s="185"/>
      <c r="AT176" s="185"/>
      <c r="AU176" s="185"/>
      <c r="AV176" s="185"/>
      <c r="AW176" s="185"/>
      <c r="AX176" s="185"/>
      <c r="AY176" s="185"/>
      <c r="AZ176" s="185"/>
      <c r="BA176" s="185"/>
      <c r="BB176" s="179"/>
      <c r="BC176" s="179"/>
      <c r="BD176" s="73">
        <f t="shared" si="17"/>
        <v>2</v>
      </c>
      <c r="BE176" s="110"/>
      <c r="BF176" s="188"/>
      <c r="BG176" s="189"/>
      <c r="BH176" s="144"/>
      <c r="BI176" s="191"/>
      <c r="BJ176" s="191" t="s">
        <v>405</v>
      </c>
      <c r="BK176" s="193"/>
      <c r="BL176" s="194"/>
      <c r="BM176" s="74">
        <f t="shared" si="18"/>
        <v>7.5</v>
      </c>
      <c r="BN176" s="10"/>
    </row>
    <row r="177" spans="1:66" s="34" customFormat="1" x14ac:dyDescent="0.25">
      <c r="A177" s="26">
        <v>5419</v>
      </c>
      <c r="B177" s="27" t="s">
        <v>343</v>
      </c>
      <c r="C177" s="28">
        <v>35</v>
      </c>
      <c r="D177" s="29" t="s">
        <v>347</v>
      </c>
      <c r="E177" s="29" t="s">
        <v>350</v>
      </c>
      <c r="F177" s="30" t="s">
        <v>21</v>
      </c>
      <c r="G177" s="30">
        <f t="shared" si="15"/>
        <v>173</v>
      </c>
      <c r="H177" s="31">
        <f t="shared" si="16"/>
        <v>15</v>
      </c>
      <c r="I177" s="75"/>
      <c r="J177" s="71"/>
      <c r="K177" s="71">
        <v>5</v>
      </c>
      <c r="L177" s="71">
        <v>5</v>
      </c>
      <c r="M177" s="71">
        <v>5</v>
      </c>
      <c r="N177" s="71"/>
      <c r="O177" s="71"/>
      <c r="P177" s="71"/>
      <c r="Q177" s="71"/>
      <c r="R177" s="71"/>
      <c r="S177" s="71"/>
      <c r="T177" s="71"/>
      <c r="U177" s="71"/>
      <c r="V177" s="71"/>
      <c r="W177" s="71"/>
      <c r="X177" s="71"/>
      <c r="Y177" s="71"/>
      <c r="Z177" s="71"/>
      <c r="AA177" s="71"/>
      <c r="AB177" s="71"/>
      <c r="AC177" s="71"/>
      <c r="AD177" s="71"/>
      <c r="AE177" s="71"/>
      <c r="AF177" s="71"/>
      <c r="AG177" s="71"/>
      <c r="AH177" s="71"/>
      <c r="AI177" s="71"/>
      <c r="AJ177" s="71"/>
      <c r="AK177" s="71"/>
      <c r="AL177" s="71"/>
      <c r="AM177" s="71"/>
      <c r="AN177" s="71"/>
      <c r="AO177" s="71"/>
      <c r="AP177" s="71"/>
      <c r="AQ177" s="71"/>
      <c r="AR177" s="71"/>
      <c r="AS177" s="71"/>
      <c r="AT177" s="71"/>
      <c r="AU177" s="71"/>
      <c r="AV177" s="71"/>
      <c r="AW177" s="71"/>
      <c r="AX177" s="71"/>
      <c r="AY177" s="71"/>
      <c r="AZ177" s="71"/>
      <c r="BA177" s="71"/>
      <c r="BB177" s="72"/>
      <c r="BC177" s="71"/>
      <c r="BD177" s="73">
        <f t="shared" si="17"/>
        <v>3</v>
      </c>
      <c r="BE177" s="93"/>
      <c r="BF177" s="84"/>
      <c r="BG177" s="119"/>
      <c r="BH177" s="141"/>
      <c r="BI177" s="149"/>
      <c r="BJ177" s="149" t="s">
        <v>405</v>
      </c>
      <c r="BK177" s="149"/>
      <c r="BL177" s="88"/>
      <c r="BM177" s="74">
        <f t="shared" si="18"/>
        <v>5</v>
      </c>
      <c r="BN177" s="10"/>
    </row>
    <row r="178" spans="1:66" s="34" customFormat="1" x14ac:dyDescent="0.25">
      <c r="A178" s="26">
        <v>1324</v>
      </c>
      <c r="B178" s="27" t="s">
        <v>118</v>
      </c>
      <c r="C178" s="28">
        <v>35</v>
      </c>
      <c r="D178" s="29" t="s">
        <v>137</v>
      </c>
      <c r="E178" s="29" t="s">
        <v>138</v>
      </c>
      <c r="F178" s="30" t="s">
        <v>21</v>
      </c>
      <c r="G178" s="30">
        <f t="shared" si="15"/>
        <v>174</v>
      </c>
      <c r="H178" s="31">
        <f t="shared" si="16"/>
        <v>10</v>
      </c>
      <c r="I178" s="75"/>
      <c r="J178" s="71"/>
      <c r="K178" s="71">
        <v>10</v>
      </c>
      <c r="L178" s="71"/>
      <c r="M178" s="71"/>
      <c r="N178" s="71"/>
      <c r="O178" s="71"/>
      <c r="P178" s="71"/>
      <c r="Q178" s="71"/>
      <c r="R178" s="71"/>
      <c r="S178" s="71"/>
      <c r="T178" s="71"/>
      <c r="U178" s="71"/>
      <c r="V178" s="71"/>
      <c r="W178" s="71"/>
      <c r="X178" s="71"/>
      <c r="Y178" s="71"/>
      <c r="Z178" s="71"/>
      <c r="AA178" s="71"/>
      <c r="AB178" s="71"/>
      <c r="AC178" s="71"/>
      <c r="AD178" s="71"/>
      <c r="AE178" s="71"/>
      <c r="AF178" s="71"/>
      <c r="AG178" s="71"/>
      <c r="AH178" s="71"/>
      <c r="AI178" s="71"/>
      <c r="AJ178" s="71"/>
      <c r="AK178" s="71"/>
      <c r="AL178" s="71"/>
      <c r="AM178" s="71"/>
      <c r="AN178" s="71"/>
      <c r="AO178" s="71"/>
      <c r="AP178" s="71"/>
      <c r="AQ178" s="71"/>
      <c r="AR178" s="71"/>
      <c r="AS178" s="71"/>
      <c r="AT178" s="71"/>
      <c r="AU178" s="71"/>
      <c r="AV178" s="71"/>
      <c r="AW178" s="71"/>
      <c r="AX178" s="71"/>
      <c r="AY178" s="71"/>
      <c r="AZ178" s="71"/>
      <c r="BA178" s="71"/>
      <c r="BB178" s="72"/>
      <c r="BC178" s="71"/>
      <c r="BD178" s="73">
        <f t="shared" si="17"/>
        <v>1</v>
      </c>
      <c r="BE178" s="93"/>
      <c r="BF178" s="84"/>
      <c r="BG178" s="119"/>
      <c r="BH178" s="139"/>
      <c r="BI178" s="149" t="s">
        <v>405</v>
      </c>
      <c r="BJ178" s="149"/>
      <c r="BK178" s="149"/>
      <c r="BL178" s="88"/>
      <c r="BM178" s="74">
        <f t="shared" si="18"/>
        <v>10</v>
      </c>
      <c r="BN178" s="10"/>
    </row>
    <row r="179" spans="1:66" s="34" customFormat="1" x14ac:dyDescent="0.25">
      <c r="A179" s="26">
        <v>2831</v>
      </c>
      <c r="B179" s="27" t="s">
        <v>183</v>
      </c>
      <c r="C179" s="28">
        <v>35</v>
      </c>
      <c r="D179" s="29" t="s">
        <v>195</v>
      </c>
      <c r="E179" s="29" t="s">
        <v>108</v>
      </c>
      <c r="F179" s="30" t="s">
        <v>21</v>
      </c>
      <c r="G179" s="30">
        <f t="shared" si="15"/>
        <v>175</v>
      </c>
      <c r="H179" s="31">
        <f t="shared" si="16"/>
        <v>10</v>
      </c>
      <c r="I179" s="75"/>
      <c r="J179" s="71"/>
      <c r="K179" s="71"/>
      <c r="L179" s="71"/>
      <c r="M179" s="71">
        <v>10</v>
      </c>
      <c r="N179" s="71"/>
      <c r="O179" s="71"/>
      <c r="P179" s="71"/>
      <c r="Q179" s="71"/>
      <c r="R179" s="71"/>
      <c r="S179" s="71"/>
      <c r="T179" s="71"/>
      <c r="U179" s="71"/>
      <c r="V179" s="71"/>
      <c r="W179" s="71"/>
      <c r="X179" s="71"/>
      <c r="Y179" s="71"/>
      <c r="Z179" s="71"/>
      <c r="AA179" s="71"/>
      <c r="AB179" s="71"/>
      <c r="AC179" s="71"/>
      <c r="AD179" s="71"/>
      <c r="AE179" s="71"/>
      <c r="AF179" s="71"/>
      <c r="AG179" s="71"/>
      <c r="AH179" s="71"/>
      <c r="AI179" s="71"/>
      <c r="AJ179" s="71"/>
      <c r="AK179" s="71"/>
      <c r="AL179" s="71"/>
      <c r="AM179" s="71"/>
      <c r="AN179" s="71"/>
      <c r="AO179" s="71"/>
      <c r="AP179" s="71"/>
      <c r="AQ179" s="71"/>
      <c r="AR179" s="71"/>
      <c r="AS179" s="71"/>
      <c r="AT179" s="71"/>
      <c r="AU179" s="71"/>
      <c r="AV179" s="71"/>
      <c r="AW179" s="71"/>
      <c r="AX179" s="71"/>
      <c r="AY179" s="71"/>
      <c r="AZ179" s="71"/>
      <c r="BA179" s="71"/>
      <c r="BB179" s="72"/>
      <c r="BC179" s="71"/>
      <c r="BD179" s="73">
        <f t="shared" si="17"/>
        <v>1</v>
      </c>
      <c r="BE179" s="93"/>
      <c r="BF179" s="84"/>
      <c r="BG179" s="119"/>
      <c r="BH179" s="139"/>
      <c r="BI179" s="150"/>
      <c r="BJ179" s="150"/>
      <c r="BK179" s="150"/>
      <c r="BL179" s="88"/>
      <c r="BM179" s="74">
        <f t="shared" si="18"/>
        <v>10</v>
      </c>
      <c r="BN179" s="10"/>
    </row>
    <row r="180" spans="1:66" s="34" customFormat="1" x14ac:dyDescent="0.25">
      <c r="A180" s="26">
        <v>2836</v>
      </c>
      <c r="B180" s="27" t="s">
        <v>183</v>
      </c>
      <c r="C180" s="28">
        <v>35</v>
      </c>
      <c r="D180" s="29" t="s">
        <v>203</v>
      </c>
      <c r="E180" s="29" t="s">
        <v>66</v>
      </c>
      <c r="F180" s="30" t="s">
        <v>21</v>
      </c>
      <c r="G180" s="30">
        <f t="shared" si="15"/>
        <v>176</v>
      </c>
      <c r="H180" s="31">
        <f t="shared" si="16"/>
        <v>10</v>
      </c>
      <c r="I180" s="75"/>
      <c r="J180" s="71"/>
      <c r="K180" s="71"/>
      <c r="L180" s="71">
        <v>5</v>
      </c>
      <c r="M180" s="71">
        <v>5</v>
      </c>
      <c r="N180" s="71"/>
      <c r="O180" s="71"/>
      <c r="P180" s="71"/>
      <c r="Q180" s="71"/>
      <c r="R180" s="71"/>
      <c r="S180" s="71"/>
      <c r="T180" s="71"/>
      <c r="U180" s="71"/>
      <c r="V180" s="71"/>
      <c r="W180" s="71"/>
      <c r="X180" s="71"/>
      <c r="Y180" s="71"/>
      <c r="Z180" s="71"/>
      <c r="AA180" s="71"/>
      <c r="AB180" s="71"/>
      <c r="AC180" s="71"/>
      <c r="AD180" s="71"/>
      <c r="AE180" s="71"/>
      <c r="AF180" s="71"/>
      <c r="AG180" s="71"/>
      <c r="AH180" s="71"/>
      <c r="AI180" s="71"/>
      <c r="AJ180" s="71"/>
      <c r="AK180" s="71"/>
      <c r="AL180" s="71"/>
      <c r="AM180" s="71"/>
      <c r="AN180" s="71"/>
      <c r="AO180" s="71"/>
      <c r="AP180" s="71"/>
      <c r="AQ180" s="71"/>
      <c r="AR180" s="71"/>
      <c r="AS180" s="71"/>
      <c r="AT180" s="71"/>
      <c r="AU180" s="71"/>
      <c r="AV180" s="71"/>
      <c r="AW180" s="71"/>
      <c r="AX180" s="71"/>
      <c r="AY180" s="71"/>
      <c r="AZ180" s="71"/>
      <c r="BA180" s="71"/>
      <c r="BB180" s="72"/>
      <c r="BC180" s="71"/>
      <c r="BD180" s="73">
        <f t="shared" si="17"/>
        <v>2</v>
      </c>
      <c r="BE180" s="93"/>
      <c r="BF180" s="84"/>
      <c r="BG180" s="119"/>
      <c r="BH180" s="139"/>
      <c r="BI180" s="150"/>
      <c r="BJ180" s="150"/>
      <c r="BK180" s="150"/>
      <c r="BL180" s="88"/>
      <c r="BM180" s="74">
        <f t="shared" si="18"/>
        <v>5</v>
      </c>
      <c r="BN180" s="10"/>
    </row>
    <row r="181" spans="1:66" x14ac:dyDescent="0.25">
      <c r="A181" s="26">
        <v>3511</v>
      </c>
      <c r="B181" s="27" t="s">
        <v>236</v>
      </c>
      <c r="C181" s="28">
        <v>35</v>
      </c>
      <c r="D181" s="29" t="s">
        <v>243</v>
      </c>
      <c r="E181" s="29" t="s">
        <v>244</v>
      </c>
      <c r="F181" s="30" t="s">
        <v>21</v>
      </c>
      <c r="G181" s="30">
        <f t="shared" si="15"/>
        <v>177</v>
      </c>
      <c r="H181" s="31">
        <f t="shared" si="16"/>
        <v>10</v>
      </c>
      <c r="I181" s="75"/>
      <c r="J181" s="71">
        <v>10</v>
      </c>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c r="AH181" s="71"/>
      <c r="AI181" s="71"/>
      <c r="AJ181" s="71"/>
      <c r="AK181" s="71"/>
      <c r="AL181" s="71"/>
      <c r="AM181" s="71"/>
      <c r="AN181" s="71"/>
      <c r="AO181" s="71"/>
      <c r="AP181" s="71"/>
      <c r="AQ181" s="71"/>
      <c r="AR181" s="71"/>
      <c r="AS181" s="71"/>
      <c r="AT181" s="71"/>
      <c r="AU181" s="71"/>
      <c r="AV181" s="71"/>
      <c r="AW181" s="71"/>
      <c r="AX181" s="71"/>
      <c r="AY181" s="71"/>
      <c r="AZ181" s="71"/>
      <c r="BA181" s="71"/>
      <c r="BB181" s="72"/>
      <c r="BC181" s="71"/>
      <c r="BD181" s="73">
        <f t="shared" si="17"/>
        <v>1</v>
      </c>
      <c r="BE181" s="93"/>
      <c r="BF181" s="84"/>
      <c r="BG181" s="119"/>
      <c r="BH181" s="139"/>
      <c r="BI181" s="153"/>
      <c r="BJ181" s="153" t="s">
        <v>405</v>
      </c>
      <c r="BK181" s="153"/>
      <c r="BL181" s="88"/>
      <c r="BM181" s="74">
        <f t="shared" si="18"/>
        <v>10</v>
      </c>
      <c r="BN181" s="10"/>
    </row>
    <row r="182" spans="1:66" x14ac:dyDescent="0.25">
      <c r="A182" s="26">
        <v>3530</v>
      </c>
      <c r="B182" s="27" t="s">
        <v>236</v>
      </c>
      <c r="C182" s="28">
        <v>35</v>
      </c>
      <c r="D182" s="29" t="s">
        <v>246</v>
      </c>
      <c r="E182" s="29" t="s">
        <v>58</v>
      </c>
      <c r="F182" s="30" t="s">
        <v>21</v>
      </c>
      <c r="G182" s="30">
        <f t="shared" si="15"/>
        <v>178</v>
      </c>
      <c r="H182" s="31">
        <f t="shared" si="16"/>
        <v>10</v>
      </c>
      <c r="I182" s="75"/>
      <c r="J182" s="71"/>
      <c r="K182" s="71"/>
      <c r="L182" s="71">
        <v>10</v>
      </c>
      <c r="M182" s="71"/>
      <c r="N182" s="71"/>
      <c r="O182" s="71"/>
      <c r="P182" s="71"/>
      <c r="Q182" s="71"/>
      <c r="R182" s="71"/>
      <c r="S182" s="71"/>
      <c r="T182" s="71"/>
      <c r="U182" s="71"/>
      <c r="V182" s="71"/>
      <c r="W182" s="71"/>
      <c r="X182" s="71"/>
      <c r="Y182" s="71"/>
      <c r="Z182" s="71"/>
      <c r="AA182" s="71"/>
      <c r="AB182" s="71"/>
      <c r="AC182" s="71"/>
      <c r="AD182" s="71"/>
      <c r="AE182" s="71"/>
      <c r="AF182" s="71"/>
      <c r="AG182" s="71"/>
      <c r="AH182" s="71"/>
      <c r="AI182" s="71"/>
      <c r="AJ182" s="71"/>
      <c r="AK182" s="71"/>
      <c r="AL182" s="71"/>
      <c r="AM182" s="71"/>
      <c r="AN182" s="71"/>
      <c r="AO182" s="71"/>
      <c r="AP182" s="71"/>
      <c r="AQ182" s="71"/>
      <c r="AR182" s="71"/>
      <c r="AS182" s="71"/>
      <c r="AT182" s="71"/>
      <c r="AU182" s="71"/>
      <c r="AV182" s="71"/>
      <c r="AW182" s="71"/>
      <c r="AX182" s="71"/>
      <c r="AY182" s="71"/>
      <c r="AZ182" s="71"/>
      <c r="BA182" s="71"/>
      <c r="BB182" s="72"/>
      <c r="BC182" s="71"/>
      <c r="BD182" s="73">
        <f t="shared" si="17"/>
        <v>1</v>
      </c>
      <c r="BE182" s="93"/>
      <c r="BF182" s="84"/>
      <c r="BG182" s="119"/>
      <c r="BH182" s="139"/>
      <c r="BI182" s="153"/>
      <c r="BJ182" s="153" t="s">
        <v>405</v>
      </c>
      <c r="BK182" s="153"/>
      <c r="BL182" s="88"/>
      <c r="BM182" s="74">
        <f t="shared" si="18"/>
        <v>10</v>
      </c>
      <c r="BN182" s="10"/>
    </row>
    <row r="183" spans="1:66" s="34" customFormat="1" x14ac:dyDescent="0.25">
      <c r="A183" s="26">
        <v>3545</v>
      </c>
      <c r="B183" s="27" t="s">
        <v>236</v>
      </c>
      <c r="C183" s="28">
        <v>35</v>
      </c>
      <c r="D183" s="29" t="s">
        <v>257</v>
      </c>
      <c r="E183" s="29" t="s">
        <v>258</v>
      </c>
      <c r="F183" s="30" t="s">
        <v>21</v>
      </c>
      <c r="G183" s="30">
        <f t="shared" si="15"/>
        <v>179</v>
      </c>
      <c r="H183" s="31">
        <f t="shared" si="16"/>
        <v>10</v>
      </c>
      <c r="I183" s="75"/>
      <c r="J183" s="71">
        <v>10</v>
      </c>
      <c r="K183" s="71"/>
      <c r="L183" s="71"/>
      <c r="M183" s="71"/>
      <c r="N183" s="71"/>
      <c r="O183" s="71"/>
      <c r="P183" s="71"/>
      <c r="Q183" s="71"/>
      <c r="R183" s="71"/>
      <c r="S183" s="71"/>
      <c r="T183" s="71"/>
      <c r="U183" s="71"/>
      <c r="V183" s="71"/>
      <c r="W183" s="71"/>
      <c r="X183" s="71"/>
      <c r="Y183" s="71"/>
      <c r="Z183" s="71"/>
      <c r="AA183" s="71"/>
      <c r="AB183" s="71"/>
      <c r="AC183" s="71"/>
      <c r="AD183" s="71"/>
      <c r="AE183" s="71"/>
      <c r="AF183" s="71"/>
      <c r="AG183" s="71"/>
      <c r="AH183" s="71"/>
      <c r="AI183" s="71"/>
      <c r="AJ183" s="71"/>
      <c r="AK183" s="71"/>
      <c r="AL183" s="71"/>
      <c r="AM183" s="71"/>
      <c r="AN183" s="71"/>
      <c r="AO183" s="71"/>
      <c r="AP183" s="71"/>
      <c r="AQ183" s="71"/>
      <c r="AR183" s="71"/>
      <c r="AS183" s="71"/>
      <c r="AT183" s="71"/>
      <c r="AU183" s="71"/>
      <c r="AV183" s="71"/>
      <c r="AW183" s="71"/>
      <c r="AX183" s="71"/>
      <c r="AY183" s="71"/>
      <c r="AZ183" s="71"/>
      <c r="BA183" s="71"/>
      <c r="BB183" s="72"/>
      <c r="BC183" s="71"/>
      <c r="BD183" s="73">
        <f t="shared" si="17"/>
        <v>1</v>
      </c>
      <c r="BE183" s="93"/>
      <c r="BF183" s="84"/>
      <c r="BG183" s="119"/>
      <c r="BH183" s="139"/>
      <c r="BI183" s="153"/>
      <c r="BJ183" s="153" t="s">
        <v>405</v>
      </c>
      <c r="BK183" s="153"/>
      <c r="BL183" s="88"/>
      <c r="BM183" s="74">
        <f t="shared" si="18"/>
        <v>10</v>
      </c>
      <c r="BN183" s="10"/>
    </row>
    <row r="184" spans="1:66" s="34" customFormat="1" x14ac:dyDescent="0.25">
      <c r="A184" s="26">
        <v>5429</v>
      </c>
      <c r="B184" s="27" t="s">
        <v>343</v>
      </c>
      <c r="C184" s="28">
        <v>35</v>
      </c>
      <c r="D184" s="29" t="s">
        <v>355</v>
      </c>
      <c r="E184" s="29" t="s">
        <v>276</v>
      </c>
      <c r="F184" s="30" t="s">
        <v>21</v>
      </c>
      <c r="G184" s="30">
        <f t="shared" si="15"/>
        <v>180</v>
      </c>
      <c r="H184" s="31">
        <f t="shared" si="16"/>
        <v>10</v>
      </c>
      <c r="I184" s="75"/>
      <c r="J184" s="71"/>
      <c r="K184" s="71">
        <v>10</v>
      </c>
      <c r="L184" s="71"/>
      <c r="M184" s="71"/>
      <c r="N184" s="71"/>
      <c r="O184" s="71"/>
      <c r="P184" s="71"/>
      <c r="Q184" s="71"/>
      <c r="R184" s="71"/>
      <c r="S184" s="71"/>
      <c r="T184" s="71"/>
      <c r="U184" s="71"/>
      <c r="V184" s="71"/>
      <c r="W184" s="71"/>
      <c r="X184" s="71"/>
      <c r="Y184" s="71"/>
      <c r="Z184" s="71"/>
      <c r="AA184" s="71"/>
      <c r="AB184" s="71"/>
      <c r="AC184" s="71"/>
      <c r="AD184" s="71"/>
      <c r="AE184" s="71"/>
      <c r="AF184" s="71"/>
      <c r="AG184" s="71"/>
      <c r="AH184" s="71"/>
      <c r="AI184" s="71"/>
      <c r="AJ184" s="71"/>
      <c r="AK184" s="71"/>
      <c r="AL184" s="71"/>
      <c r="AM184" s="71"/>
      <c r="AN184" s="71"/>
      <c r="AO184" s="71"/>
      <c r="AP184" s="71"/>
      <c r="AQ184" s="71"/>
      <c r="AR184" s="71"/>
      <c r="AS184" s="71"/>
      <c r="AT184" s="71"/>
      <c r="AU184" s="71"/>
      <c r="AV184" s="71"/>
      <c r="AW184" s="71"/>
      <c r="AX184" s="71"/>
      <c r="AY184" s="71"/>
      <c r="AZ184" s="71"/>
      <c r="BA184" s="71"/>
      <c r="BB184" s="72"/>
      <c r="BC184" s="71"/>
      <c r="BD184" s="73">
        <f t="shared" si="17"/>
        <v>1</v>
      </c>
      <c r="BE184" s="93"/>
      <c r="BF184" s="84"/>
      <c r="BG184" s="119"/>
      <c r="BH184" s="139"/>
      <c r="BI184" s="149" t="s">
        <v>405</v>
      </c>
      <c r="BJ184" s="149"/>
      <c r="BK184" s="149"/>
      <c r="BL184" s="88"/>
      <c r="BM184" s="74">
        <f t="shared" si="18"/>
        <v>10</v>
      </c>
      <c r="BN184" s="10"/>
    </row>
    <row r="185" spans="1:66" s="34" customFormat="1" x14ac:dyDescent="0.25">
      <c r="A185" s="26">
        <v>5440</v>
      </c>
      <c r="B185" s="27" t="s">
        <v>343</v>
      </c>
      <c r="C185" s="28">
        <v>35</v>
      </c>
      <c r="D185" s="29" t="s">
        <v>365</v>
      </c>
      <c r="E185" s="29" t="s">
        <v>80</v>
      </c>
      <c r="F185" s="30" t="s">
        <v>21</v>
      </c>
      <c r="G185" s="30">
        <f t="shared" si="15"/>
        <v>181</v>
      </c>
      <c r="H185" s="31">
        <f t="shared" si="16"/>
        <v>5</v>
      </c>
      <c r="I185" s="75"/>
      <c r="J185" s="71"/>
      <c r="K185" s="71">
        <v>5</v>
      </c>
      <c r="L185" s="71"/>
      <c r="M185" s="71"/>
      <c r="N185" s="71"/>
      <c r="O185" s="71"/>
      <c r="P185" s="71"/>
      <c r="Q185" s="71"/>
      <c r="R185" s="71"/>
      <c r="S185" s="71"/>
      <c r="T185" s="71"/>
      <c r="U185" s="71"/>
      <c r="V185" s="71"/>
      <c r="W185" s="71"/>
      <c r="X185" s="71"/>
      <c r="Y185" s="71"/>
      <c r="Z185" s="71"/>
      <c r="AA185" s="71"/>
      <c r="AB185" s="71"/>
      <c r="AC185" s="71"/>
      <c r="AD185" s="71"/>
      <c r="AE185" s="71"/>
      <c r="AF185" s="71"/>
      <c r="AG185" s="71"/>
      <c r="AH185" s="71"/>
      <c r="AI185" s="71"/>
      <c r="AJ185" s="71"/>
      <c r="AK185" s="71"/>
      <c r="AL185" s="71"/>
      <c r="AM185" s="71"/>
      <c r="AN185" s="71"/>
      <c r="AO185" s="71"/>
      <c r="AP185" s="71"/>
      <c r="AQ185" s="71"/>
      <c r="AR185" s="71"/>
      <c r="AS185" s="71"/>
      <c r="AT185" s="71"/>
      <c r="AU185" s="71"/>
      <c r="AV185" s="71"/>
      <c r="AW185" s="71"/>
      <c r="AX185" s="71"/>
      <c r="AY185" s="71"/>
      <c r="AZ185" s="71"/>
      <c r="BA185" s="71"/>
      <c r="BB185" s="72"/>
      <c r="BC185" s="71"/>
      <c r="BD185" s="73">
        <f t="shared" si="17"/>
        <v>1</v>
      </c>
      <c r="BE185" s="93"/>
      <c r="BF185" s="84"/>
      <c r="BG185" s="119"/>
      <c r="BH185" s="139"/>
      <c r="BI185" s="149"/>
      <c r="BJ185" s="149" t="s">
        <v>405</v>
      </c>
      <c r="BK185" s="149"/>
      <c r="BL185" s="88"/>
      <c r="BM185" s="74">
        <f t="shared" si="18"/>
        <v>5</v>
      </c>
      <c r="BN185" s="10"/>
    </row>
    <row r="186" spans="1:66" s="34" customFormat="1" x14ac:dyDescent="0.25">
      <c r="A186" s="26">
        <v>121</v>
      </c>
      <c r="B186" s="27" t="s">
        <v>37</v>
      </c>
      <c r="C186" s="28">
        <v>35</v>
      </c>
      <c r="D186" s="29" t="s">
        <v>40</v>
      </c>
      <c r="E186" s="29" t="s">
        <v>41</v>
      </c>
      <c r="F186" s="30" t="s">
        <v>21</v>
      </c>
      <c r="G186" s="30">
        <f t="shared" si="15"/>
        <v>182</v>
      </c>
      <c r="H186" s="31">
        <f t="shared" si="16"/>
        <v>0</v>
      </c>
      <c r="I186" s="75"/>
      <c r="J186" s="71"/>
      <c r="K186" s="71"/>
      <c r="L186" s="71"/>
      <c r="M186" s="71"/>
      <c r="N186" s="71"/>
      <c r="O186" s="71"/>
      <c r="P186" s="71"/>
      <c r="Q186" s="71"/>
      <c r="R186" s="71"/>
      <c r="S186" s="71"/>
      <c r="T186" s="71"/>
      <c r="U186" s="71"/>
      <c r="V186" s="71"/>
      <c r="W186" s="71"/>
      <c r="X186" s="71"/>
      <c r="Y186" s="71"/>
      <c r="Z186" s="71"/>
      <c r="AA186" s="71"/>
      <c r="AB186" s="71"/>
      <c r="AC186" s="71"/>
      <c r="AD186" s="71"/>
      <c r="AE186" s="71"/>
      <c r="AF186" s="71"/>
      <c r="AG186" s="71"/>
      <c r="AH186" s="71"/>
      <c r="AI186" s="71"/>
      <c r="AJ186" s="71"/>
      <c r="AK186" s="71"/>
      <c r="AL186" s="71"/>
      <c r="AM186" s="71"/>
      <c r="AN186" s="71"/>
      <c r="AO186" s="71"/>
      <c r="AP186" s="71"/>
      <c r="AQ186" s="71"/>
      <c r="AR186" s="71"/>
      <c r="AS186" s="71"/>
      <c r="AT186" s="71"/>
      <c r="AU186" s="71"/>
      <c r="AV186" s="71"/>
      <c r="AW186" s="71"/>
      <c r="AX186" s="71"/>
      <c r="AY186" s="71"/>
      <c r="AZ186" s="71"/>
      <c r="BA186" s="71"/>
      <c r="BB186" s="72"/>
      <c r="BC186" s="71"/>
      <c r="BD186" s="73">
        <f t="shared" si="17"/>
        <v>0</v>
      </c>
      <c r="BE186" s="93"/>
      <c r="BF186" s="84"/>
      <c r="BG186" s="119"/>
      <c r="BH186" s="139"/>
      <c r="BI186" s="149" t="s">
        <v>405</v>
      </c>
      <c r="BJ186" s="149"/>
      <c r="BK186" s="149"/>
      <c r="BL186" s="88"/>
      <c r="BM186" s="74" t="e">
        <f t="shared" si="18"/>
        <v>#DIV/0!</v>
      </c>
      <c r="BN186" s="10"/>
    </row>
    <row r="187" spans="1:66" s="34" customFormat="1" x14ac:dyDescent="0.25">
      <c r="A187" s="26">
        <v>155</v>
      </c>
      <c r="B187" s="27" t="s">
        <v>37</v>
      </c>
      <c r="C187" s="28">
        <v>35</v>
      </c>
      <c r="D187" s="29" t="s">
        <v>45</v>
      </c>
      <c r="E187" s="29" t="s">
        <v>46</v>
      </c>
      <c r="F187" s="30" t="s">
        <v>21</v>
      </c>
      <c r="G187" s="30">
        <f t="shared" si="15"/>
        <v>183</v>
      </c>
      <c r="H187" s="31">
        <f t="shared" si="16"/>
        <v>0</v>
      </c>
      <c r="I187" s="75"/>
      <c r="J187" s="71"/>
      <c r="K187" s="71"/>
      <c r="L187" s="71"/>
      <c r="M187" s="71"/>
      <c r="N187" s="71"/>
      <c r="O187" s="71"/>
      <c r="P187" s="71"/>
      <c r="Q187" s="71"/>
      <c r="R187" s="71"/>
      <c r="S187" s="71"/>
      <c r="T187" s="71"/>
      <c r="U187" s="71"/>
      <c r="V187" s="71"/>
      <c r="W187" s="71"/>
      <c r="X187" s="71"/>
      <c r="Y187" s="71"/>
      <c r="Z187" s="71"/>
      <c r="AA187" s="71"/>
      <c r="AB187" s="71"/>
      <c r="AC187" s="71"/>
      <c r="AD187" s="71"/>
      <c r="AE187" s="71"/>
      <c r="AF187" s="71"/>
      <c r="AG187" s="71"/>
      <c r="AH187" s="71"/>
      <c r="AI187" s="71"/>
      <c r="AJ187" s="71"/>
      <c r="AK187" s="71"/>
      <c r="AL187" s="71"/>
      <c r="AM187" s="71"/>
      <c r="AN187" s="71"/>
      <c r="AO187" s="71"/>
      <c r="AP187" s="71"/>
      <c r="AQ187" s="71"/>
      <c r="AR187" s="71"/>
      <c r="AS187" s="71"/>
      <c r="AT187" s="71"/>
      <c r="AU187" s="71"/>
      <c r="AV187" s="71"/>
      <c r="AW187" s="71"/>
      <c r="AX187" s="71"/>
      <c r="AY187" s="71"/>
      <c r="AZ187" s="71"/>
      <c r="BA187" s="71"/>
      <c r="BB187" s="72"/>
      <c r="BC187" s="71"/>
      <c r="BD187" s="73">
        <f t="shared" si="17"/>
        <v>0</v>
      </c>
      <c r="BE187" s="93"/>
      <c r="BF187" s="84"/>
      <c r="BG187" s="119"/>
      <c r="BH187" s="138"/>
      <c r="BI187" s="149" t="s">
        <v>405</v>
      </c>
      <c r="BJ187" s="149"/>
      <c r="BK187" s="149"/>
      <c r="BL187" s="88"/>
      <c r="BM187" s="74" t="e">
        <f t="shared" si="18"/>
        <v>#DIV/0!</v>
      </c>
      <c r="BN187" s="10"/>
    </row>
    <row r="188" spans="1:66" s="34" customFormat="1" x14ac:dyDescent="0.25">
      <c r="A188" s="26">
        <v>157</v>
      </c>
      <c r="B188" s="27" t="s">
        <v>37</v>
      </c>
      <c r="C188" s="28">
        <v>35</v>
      </c>
      <c r="D188" s="29" t="s">
        <v>47</v>
      </c>
      <c r="E188" s="29" t="s">
        <v>48</v>
      </c>
      <c r="F188" s="30" t="s">
        <v>21</v>
      </c>
      <c r="G188" s="30">
        <f t="shared" si="15"/>
        <v>184</v>
      </c>
      <c r="H188" s="31">
        <f t="shared" si="16"/>
        <v>0</v>
      </c>
      <c r="I188" s="75"/>
      <c r="J188" s="71"/>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c r="AH188" s="71"/>
      <c r="AI188" s="71"/>
      <c r="AJ188" s="71"/>
      <c r="AK188" s="71"/>
      <c r="AL188" s="71"/>
      <c r="AM188" s="71"/>
      <c r="AN188" s="71"/>
      <c r="AO188" s="71"/>
      <c r="AP188" s="71"/>
      <c r="AQ188" s="71"/>
      <c r="AR188" s="71"/>
      <c r="AS188" s="71"/>
      <c r="AT188" s="71"/>
      <c r="AU188" s="71"/>
      <c r="AV188" s="71"/>
      <c r="AW188" s="71"/>
      <c r="AX188" s="71"/>
      <c r="AY188" s="71"/>
      <c r="AZ188" s="71"/>
      <c r="BA188" s="71"/>
      <c r="BB188" s="72"/>
      <c r="BC188" s="71"/>
      <c r="BD188" s="73">
        <f t="shared" si="17"/>
        <v>0</v>
      </c>
      <c r="BE188" s="93"/>
      <c r="BF188" s="84"/>
      <c r="BG188" s="119"/>
      <c r="BH188" s="139"/>
      <c r="BI188" s="149"/>
      <c r="BJ188" s="149" t="s">
        <v>405</v>
      </c>
      <c r="BK188" s="149"/>
      <c r="BL188" s="88"/>
      <c r="BM188" s="74" t="e">
        <f t="shared" si="18"/>
        <v>#DIV/0!</v>
      </c>
      <c r="BN188" s="10"/>
    </row>
    <row r="189" spans="1:66" s="34" customFormat="1" x14ac:dyDescent="0.25">
      <c r="A189" s="26">
        <v>162</v>
      </c>
      <c r="B189" s="27" t="s">
        <v>37</v>
      </c>
      <c r="C189" s="28">
        <v>35</v>
      </c>
      <c r="D189" s="29" t="s">
        <v>57</v>
      </c>
      <c r="E189" s="29" t="s">
        <v>58</v>
      </c>
      <c r="F189" s="30" t="s">
        <v>21</v>
      </c>
      <c r="G189" s="30">
        <f t="shared" si="15"/>
        <v>185</v>
      </c>
      <c r="H189" s="31">
        <f t="shared" si="16"/>
        <v>0</v>
      </c>
      <c r="I189" s="75"/>
      <c r="J189" s="71"/>
      <c r="K189" s="71"/>
      <c r="L189" s="71"/>
      <c r="M189" s="71"/>
      <c r="N189" s="71"/>
      <c r="O189" s="71"/>
      <c r="P189" s="71"/>
      <c r="Q189" s="71"/>
      <c r="R189" s="71"/>
      <c r="S189" s="71"/>
      <c r="T189" s="71"/>
      <c r="U189" s="71"/>
      <c r="V189" s="71"/>
      <c r="W189" s="71"/>
      <c r="X189" s="71"/>
      <c r="Y189" s="71"/>
      <c r="Z189" s="71"/>
      <c r="AA189" s="71"/>
      <c r="AB189" s="71"/>
      <c r="AC189" s="71"/>
      <c r="AD189" s="71"/>
      <c r="AE189" s="71"/>
      <c r="AF189" s="71"/>
      <c r="AG189" s="71"/>
      <c r="AH189" s="71"/>
      <c r="AI189" s="71"/>
      <c r="AJ189" s="71"/>
      <c r="AK189" s="71"/>
      <c r="AL189" s="71"/>
      <c r="AM189" s="71"/>
      <c r="AN189" s="71"/>
      <c r="AO189" s="71"/>
      <c r="AP189" s="71"/>
      <c r="AQ189" s="71"/>
      <c r="AR189" s="71"/>
      <c r="AS189" s="71"/>
      <c r="AT189" s="71"/>
      <c r="AU189" s="71"/>
      <c r="AV189" s="71"/>
      <c r="AW189" s="71"/>
      <c r="AX189" s="71"/>
      <c r="AY189" s="71"/>
      <c r="AZ189" s="71"/>
      <c r="BA189" s="71"/>
      <c r="BB189" s="72"/>
      <c r="BC189" s="71"/>
      <c r="BD189" s="73">
        <f t="shared" si="17"/>
        <v>0</v>
      </c>
      <c r="BE189" s="93"/>
      <c r="BF189" s="84"/>
      <c r="BG189" s="119"/>
      <c r="BH189" s="139"/>
      <c r="BI189" s="149"/>
      <c r="BJ189" s="149" t="s">
        <v>405</v>
      </c>
      <c r="BK189" s="149"/>
      <c r="BL189" s="88"/>
      <c r="BM189" s="74" t="e">
        <f t="shared" si="18"/>
        <v>#DIV/0!</v>
      </c>
      <c r="BN189" s="10"/>
    </row>
    <row r="190" spans="1:66" s="34" customFormat="1" x14ac:dyDescent="0.25">
      <c r="A190" s="114">
        <v>164</v>
      </c>
      <c r="B190" s="33" t="s">
        <v>37</v>
      </c>
      <c r="C190" s="39">
        <v>35</v>
      </c>
      <c r="D190" s="41" t="s">
        <v>410</v>
      </c>
      <c r="E190" s="199" t="s">
        <v>107</v>
      </c>
      <c r="F190" s="30" t="s">
        <v>21</v>
      </c>
      <c r="G190" s="30">
        <f t="shared" si="15"/>
        <v>186</v>
      </c>
      <c r="H190" s="31">
        <f t="shared" si="16"/>
        <v>0</v>
      </c>
      <c r="I190" s="105"/>
      <c r="J190" s="107"/>
      <c r="K190" s="107"/>
      <c r="L190" s="107"/>
      <c r="M190" s="107"/>
      <c r="N190" s="107"/>
      <c r="O190" s="107"/>
      <c r="P190" s="107"/>
      <c r="Q190" s="107"/>
      <c r="R190" s="107"/>
      <c r="S190" s="107"/>
      <c r="T190" s="181"/>
      <c r="U190" s="181"/>
      <c r="V190" s="107"/>
      <c r="W190" s="107"/>
      <c r="X190" s="107"/>
      <c r="Y190" s="107"/>
      <c r="Z190" s="107"/>
      <c r="AA190" s="107"/>
      <c r="AB190" s="183"/>
      <c r="AC190" s="183"/>
      <c r="AD190" s="107"/>
      <c r="AE190" s="107"/>
      <c r="AF190" s="108"/>
      <c r="AG190" s="108"/>
      <c r="AH190" s="108"/>
      <c r="AI190" s="108"/>
      <c r="AJ190" s="108"/>
      <c r="AK190" s="108"/>
      <c r="AL190" s="108"/>
      <c r="AM190" s="108"/>
      <c r="AN190" s="108"/>
      <c r="AO190" s="108"/>
      <c r="AP190" s="108"/>
      <c r="AQ190" s="108"/>
      <c r="AR190" s="108"/>
      <c r="AS190" s="108"/>
      <c r="AT190" s="108"/>
      <c r="AU190" s="108"/>
      <c r="AV190" s="108"/>
      <c r="AW190" s="108"/>
      <c r="AX190" s="108"/>
      <c r="AY190" s="186"/>
      <c r="AZ190" s="108"/>
      <c r="BA190" s="108"/>
      <c r="BB190" s="107"/>
      <c r="BC190" s="107"/>
      <c r="BD190" s="73">
        <f t="shared" ref="BD190:BD221" si="19">SUMIF(J190:BC190,"&gt;0",$J$4:$BC$4)</f>
        <v>0</v>
      </c>
      <c r="BE190" s="110"/>
      <c r="BF190" s="188"/>
      <c r="BG190" s="120"/>
      <c r="BH190" s="144"/>
      <c r="BI190" s="191"/>
      <c r="BJ190" s="191"/>
      <c r="BK190" s="193"/>
      <c r="BL190" s="194"/>
      <c r="BM190" s="195"/>
      <c r="BN190" s="10"/>
    </row>
    <row r="191" spans="1:66" s="34" customFormat="1" x14ac:dyDescent="0.25">
      <c r="A191" s="26">
        <v>935</v>
      </c>
      <c r="B191" s="27" t="s">
        <v>59</v>
      </c>
      <c r="C191" s="28">
        <v>35</v>
      </c>
      <c r="D191" s="29" t="s">
        <v>73</v>
      </c>
      <c r="E191" s="29" t="s">
        <v>74</v>
      </c>
      <c r="F191" s="30" t="s">
        <v>21</v>
      </c>
      <c r="G191" s="30">
        <f t="shared" si="15"/>
        <v>187</v>
      </c>
      <c r="H191" s="31">
        <f t="shared" si="16"/>
        <v>0</v>
      </c>
      <c r="I191" s="75"/>
      <c r="J191" s="71"/>
      <c r="K191" s="71"/>
      <c r="L191" s="71"/>
      <c r="M191" s="71"/>
      <c r="N191" s="71"/>
      <c r="O191" s="71"/>
      <c r="P191" s="71"/>
      <c r="Q191" s="71"/>
      <c r="R191" s="71"/>
      <c r="S191" s="71"/>
      <c r="T191" s="71"/>
      <c r="U191" s="71"/>
      <c r="V191" s="71"/>
      <c r="W191" s="71"/>
      <c r="X191" s="71"/>
      <c r="Y191" s="71"/>
      <c r="Z191" s="71"/>
      <c r="AA191" s="71"/>
      <c r="AB191" s="71"/>
      <c r="AC191" s="71"/>
      <c r="AD191" s="71"/>
      <c r="AE191" s="71"/>
      <c r="AF191" s="71"/>
      <c r="AG191" s="71"/>
      <c r="AH191" s="71"/>
      <c r="AI191" s="71"/>
      <c r="AJ191" s="71"/>
      <c r="AK191" s="71"/>
      <c r="AL191" s="71"/>
      <c r="AM191" s="71"/>
      <c r="AN191" s="71"/>
      <c r="AO191" s="71"/>
      <c r="AP191" s="71"/>
      <c r="AQ191" s="71"/>
      <c r="AR191" s="71"/>
      <c r="AS191" s="71"/>
      <c r="AT191" s="71"/>
      <c r="AU191" s="71"/>
      <c r="AV191" s="71"/>
      <c r="AW191" s="71"/>
      <c r="AX191" s="71"/>
      <c r="AY191" s="71"/>
      <c r="AZ191" s="71"/>
      <c r="BA191" s="71"/>
      <c r="BB191" s="72"/>
      <c r="BC191" s="71"/>
      <c r="BD191" s="73">
        <f t="shared" si="19"/>
        <v>0</v>
      </c>
      <c r="BE191" s="93"/>
      <c r="BF191" s="84"/>
      <c r="BG191" s="119"/>
      <c r="BH191" s="139"/>
      <c r="BI191" s="149"/>
      <c r="BJ191" s="149"/>
      <c r="BK191" s="149" t="s">
        <v>405</v>
      </c>
      <c r="BL191" s="88"/>
      <c r="BM191" s="74" t="e">
        <f t="shared" ref="BM191:BM222" si="20">AVERAGE(H191/BD191)</f>
        <v>#DIV/0!</v>
      </c>
      <c r="BN191" s="10"/>
    </row>
    <row r="192" spans="1:66" s="34" customFormat="1" x14ac:dyDescent="0.25">
      <c r="A192" s="26">
        <v>940</v>
      </c>
      <c r="B192" s="27" t="s">
        <v>59</v>
      </c>
      <c r="C192" s="28">
        <v>35</v>
      </c>
      <c r="D192" s="29" t="s">
        <v>79</v>
      </c>
      <c r="E192" s="29" t="s">
        <v>80</v>
      </c>
      <c r="F192" s="30" t="s">
        <v>21</v>
      </c>
      <c r="G192" s="30">
        <f t="shared" si="15"/>
        <v>188</v>
      </c>
      <c r="H192" s="31">
        <f t="shared" si="16"/>
        <v>0</v>
      </c>
      <c r="I192" s="75"/>
      <c r="J192" s="71"/>
      <c r="K192" s="71"/>
      <c r="L192" s="71"/>
      <c r="M192" s="71"/>
      <c r="N192" s="71"/>
      <c r="O192" s="71"/>
      <c r="P192" s="71"/>
      <c r="Q192" s="71"/>
      <c r="R192" s="71"/>
      <c r="S192" s="71"/>
      <c r="T192" s="71"/>
      <c r="U192" s="71"/>
      <c r="V192" s="71"/>
      <c r="W192" s="71"/>
      <c r="X192" s="71"/>
      <c r="Y192" s="71"/>
      <c r="Z192" s="71"/>
      <c r="AA192" s="71"/>
      <c r="AB192" s="71"/>
      <c r="AC192" s="71"/>
      <c r="AD192" s="71"/>
      <c r="AE192" s="71"/>
      <c r="AF192" s="71"/>
      <c r="AG192" s="71"/>
      <c r="AH192" s="71"/>
      <c r="AI192" s="71"/>
      <c r="AJ192" s="71"/>
      <c r="AK192" s="71"/>
      <c r="AL192" s="71"/>
      <c r="AM192" s="71"/>
      <c r="AN192" s="71"/>
      <c r="AO192" s="71"/>
      <c r="AP192" s="71"/>
      <c r="AQ192" s="71"/>
      <c r="AR192" s="71"/>
      <c r="AS192" s="71"/>
      <c r="AT192" s="71"/>
      <c r="AU192" s="71"/>
      <c r="AV192" s="71"/>
      <c r="AW192" s="71"/>
      <c r="AX192" s="71"/>
      <c r="AY192" s="71"/>
      <c r="AZ192" s="71"/>
      <c r="BA192" s="71"/>
      <c r="BB192" s="72"/>
      <c r="BC192" s="71"/>
      <c r="BD192" s="73">
        <f t="shared" si="19"/>
        <v>0</v>
      </c>
      <c r="BE192" s="93"/>
      <c r="BF192" s="84"/>
      <c r="BG192" s="119"/>
      <c r="BH192" s="139"/>
      <c r="BI192" s="149" t="s">
        <v>405</v>
      </c>
      <c r="BJ192" s="149"/>
      <c r="BK192" s="149"/>
      <c r="BL192" s="88"/>
      <c r="BM192" s="74" t="e">
        <f t="shared" si="20"/>
        <v>#DIV/0!</v>
      </c>
      <c r="BN192" s="10"/>
    </row>
    <row r="193" spans="1:66" s="34" customFormat="1" x14ac:dyDescent="0.25">
      <c r="A193" s="26">
        <v>941</v>
      </c>
      <c r="B193" s="27" t="s">
        <v>59</v>
      </c>
      <c r="C193" s="28">
        <v>35</v>
      </c>
      <c r="D193" s="29" t="s">
        <v>81</v>
      </c>
      <c r="E193" s="29" t="s">
        <v>82</v>
      </c>
      <c r="F193" s="30" t="s">
        <v>21</v>
      </c>
      <c r="G193" s="30">
        <f t="shared" si="15"/>
        <v>189</v>
      </c>
      <c r="H193" s="31">
        <f t="shared" si="16"/>
        <v>0</v>
      </c>
      <c r="I193" s="75"/>
      <c r="J193" s="71"/>
      <c r="K193" s="71"/>
      <c r="L193" s="71"/>
      <c r="M193" s="71"/>
      <c r="N193" s="71"/>
      <c r="O193" s="71"/>
      <c r="P193" s="71"/>
      <c r="Q193" s="71"/>
      <c r="R193" s="71"/>
      <c r="S193" s="71"/>
      <c r="T193" s="71"/>
      <c r="U193" s="71"/>
      <c r="V193" s="71"/>
      <c r="W193" s="71"/>
      <c r="X193" s="71"/>
      <c r="Y193" s="71"/>
      <c r="Z193" s="71"/>
      <c r="AA193" s="71"/>
      <c r="AB193" s="71"/>
      <c r="AC193" s="71"/>
      <c r="AD193" s="71"/>
      <c r="AE193" s="71"/>
      <c r="AF193" s="71"/>
      <c r="AG193" s="71"/>
      <c r="AH193" s="71"/>
      <c r="AI193" s="71"/>
      <c r="AJ193" s="71"/>
      <c r="AK193" s="71"/>
      <c r="AL193" s="71"/>
      <c r="AM193" s="71"/>
      <c r="AN193" s="71"/>
      <c r="AO193" s="71"/>
      <c r="AP193" s="71"/>
      <c r="AQ193" s="71"/>
      <c r="AR193" s="71"/>
      <c r="AS193" s="71"/>
      <c r="AT193" s="71"/>
      <c r="AU193" s="71"/>
      <c r="AV193" s="71"/>
      <c r="AW193" s="71"/>
      <c r="AX193" s="71"/>
      <c r="AY193" s="71"/>
      <c r="AZ193" s="71"/>
      <c r="BA193" s="71"/>
      <c r="BB193" s="72"/>
      <c r="BC193" s="71"/>
      <c r="BD193" s="73">
        <f t="shared" si="19"/>
        <v>0</v>
      </c>
      <c r="BE193" s="93"/>
      <c r="BF193" s="84"/>
      <c r="BG193" s="119"/>
      <c r="BH193" s="139"/>
      <c r="BI193" s="149" t="s">
        <v>405</v>
      </c>
      <c r="BJ193" s="149"/>
      <c r="BK193" s="149"/>
      <c r="BL193" s="88"/>
      <c r="BM193" s="74" t="e">
        <f t="shared" si="20"/>
        <v>#DIV/0!</v>
      </c>
      <c r="BN193" s="10"/>
    </row>
    <row r="194" spans="1:66" s="34" customFormat="1" x14ac:dyDescent="0.25">
      <c r="A194" s="26">
        <v>951</v>
      </c>
      <c r="B194" s="27" t="s">
        <v>59</v>
      </c>
      <c r="C194" s="28">
        <v>35</v>
      </c>
      <c r="D194" s="29" t="s">
        <v>87</v>
      </c>
      <c r="E194" s="29" t="s">
        <v>88</v>
      </c>
      <c r="F194" s="30" t="s">
        <v>21</v>
      </c>
      <c r="G194" s="30">
        <f t="shared" si="15"/>
        <v>190</v>
      </c>
      <c r="H194" s="31">
        <f t="shared" si="16"/>
        <v>0</v>
      </c>
      <c r="I194" s="75"/>
      <c r="J194" s="71"/>
      <c r="K194" s="71"/>
      <c r="L194" s="71"/>
      <c r="M194" s="71"/>
      <c r="N194" s="71"/>
      <c r="O194" s="71"/>
      <c r="P194" s="71"/>
      <c r="Q194" s="71"/>
      <c r="R194" s="71"/>
      <c r="S194" s="71"/>
      <c r="T194" s="71"/>
      <c r="U194" s="71"/>
      <c r="V194" s="71"/>
      <c r="W194" s="71"/>
      <c r="X194" s="71"/>
      <c r="Y194" s="71"/>
      <c r="Z194" s="71"/>
      <c r="AA194" s="71"/>
      <c r="AB194" s="71"/>
      <c r="AC194" s="71"/>
      <c r="AD194" s="71"/>
      <c r="AE194" s="71"/>
      <c r="AF194" s="71"/>
      <c r="AG194" s="71"/>
      <c r="AH194" s="71"/>
      <c r="AI194" s="71"/>
      <c r="AJ194" s="71"/>
      <c r="AK194" s="71"/>
      <c r="AL194" s="71"/>
      <c r="AM194" s="71"/>
      <c r="AN194" s="71"/>
      <c r="AO194" s="71"/>
      <c r="AP194" s="71"/>
      <c r="AQ194" s="71"/>
      <c r="AR194" s="71"/>
      <c r="AS194" s="71"/>
      <c r="AT194" s="71"/>
      <c r="AU194" s="71"/>
      <c r="AV194" s="71"/>
      <c r="AW194" s="71"/>
      <c r="AX194" s="71"/>
      <c r="AY194" s="71"/>
      <c r="AZ194" s="71"/>
      <c r="BA194" s="71"/>
      <c r="BB194" s="72"/>
      <c r="BC194" s="71"/>
      <c r="BD194" s="73">
        <f t="shared" si="19"/>
        <v>0</v>
      </c>
      <c r="BE194" s="93"/>
      <c r="BF194" s="84"/>
      <c r="BG194" s="119"/>
      <c r="BH194" s="140"/>
      <c r="BI194" s="149"/>
      <c r="BJ194" s="149"/>
      <c r="BK194" s="149" t="s">
        <v>405</v>
      </c>
      <c r="BL194" s="88"/>
      <c r="BM194" s="74" t="e">
        <f t="shared" si="20"/>
        <v>#DIV/0!</v>
      </c>
      <c r="BN194" s="10"/>
    </row>
    <row r="195" spans="1:66" s="34" customFormat="1" x14ac:dyDescent="0.25">
      <c r="A195" s="26">
        <v>952</v>
      </c>
      <c r="B195" s="27" t="s">
        <v>59</v>
      </c>
      <c r="C195" s="28">
        <v>35</v>
      </c>
      <c r="D195" s="29" t="s">
        <v>89</v>
      </c>
      <c r="E195" s="29" t="s">
        <v>90</v>
      </c>
      <c r="F195" s="30" t="s">
        <v>21</v>
      </c>
      <c r="G195" s="30">
        <f t="shared" si="15"/>
        <v>191</v>
      </c>
      <c r="H195" s="31">
        <f t="shared" si="16"/>
        <v>0</v>
      </c>
      <c r="I195" s="75"/>
      <c r="J195" s="71"/>
      <c r="K195" s="71"/>
      <c r="L195" s="71"/>
      <c r="M195" s="71"/>
      <c r="N195" s="71"/>
      <c r="O195" s="71"/>
      <c r="P195" s="71"/>
      <c r="Q195" s="71"/>
      <c r="R195" s="71"/>
      <c r="S195" s="71"/>
      <c r="T195" s="71"/>
      <c r="U195" s="71"/>
      <c r="V195" s="71"/>
      <c r="W195" s="71"/>
      <c r="X195" s="71"/>
      <c r="Y195" s="71"/>
      <c r="Z195" s="71"/>
      <c r="AA195" s="71"/>
      <c r="AB195" s="71"/>
      <c r="AC195" s="71"/>
      <c r="AD195" s="71"/>
      <c r="AE195" s="71"/>
      <c r="AF195" s="71"/>
      <c r="AG195" s="71"/>
      <c r="AH195" s="71"/>
      <c r="AI195" s="71"/>
      <c r="AJ195" s="71"/>
      <c r="AK195" s="71"/>
      <c r="AL195" s="71"/>
      <c r="AM195" s="71"/>
      <c r="AN195" s="71"/>
      <c r="AO195" s="71"/>
      <c r="AP195" s="71"/>
      <c r="AQ195" s="71"/>
      <c r="AR195" s="71"/>
      <c r="AS195" s="71"/>
      <c r="AT195" s="71"/>
      <c r="AU195" s="71"/>
      <c r="AV195" s="71"/>
      <c r="AW195" s="71"/>
      <c r="AX195" s="71"/>
      <c r="AY195" s="71"/>
      <c r="AZ195" s="71"/>
      <c r="BA195" s="71"/>
      <c r="BB195" s="72"/>
      <c r="BC195" s="71"/>
      <c r="BD195" s="73">
        <f t="shared" si="19"/>
        <v>0</v>
      </c>
      <c r="BE195" s="93"/>
      <c r="BF195" s="84"/>
      <c r="BG195" s="119"/>
      <c r="BH195" s="139"/>
      <c r="BI195" s="149" t="s">
        <v>405</v>
      </c>
      <c r="BJ195" s="149"/>
      <c r="BK195" s="149"/>
      <c r="BL195" s="88"/>
      <c r="BM195" s="74" t="e">
        <f t="shared" si="20"/>
        <v>#DIV/0!</v>
      </c>
      <c r="BN195" s="10"/>
    </row>
    <row r="196" spans="1:66" s="34" customFormat="1" x14ac:dyDescent="0.25">
      <c r="A196" s="26">
        <v>953</v>
      </c>
      <c r="B196" s="27" t="s">
        <v>59</v>
      </c>
      <c r="C196" s="28">
        <v>35</v>
      </c>
      <c r="D196" s="29" t="s">
        <v>91</v>
      </c>
      <c r="E196" s="29" t="s">
        <v>92</v>
      </c>
      <c r="F196" s="30" t="s">
        <v>21</v>
      </c>
      <c r="G196" s="30">
        <f t="shared" si="15"/>
        <v>192</v>
      </c>
      <c r="H196" s="31">
        <f t="shared" si="16"/>
        <v>0</v>
      </c>
      <c r="I196" s="75"/>
      <c r="J196" s="71"/>
      <c r="K196" s="71"/>
      <c r="L196" s="71"/>
      <c r="M196" s="71"/>
      <c r="N196" s="71"/>
      <c r="O196" s="71"/>
      <c r="P196" s="71"/>
      <c r="Q196" s="71"/>
      <c r="R196" s="71"/>
      <c r="S196" s="71"/>
      <c r="T196" s="71"/>
      <c r="U196" s="71"/>
      <c r="V196" s="71"/>
      <c r="W196" s="71"/>
      <c r="X196" s="71"/>
      <c r="Y196" s="71"/>
      <c r="Z196" s="71"/>
      <c r="AA196" s="71"/>
      <c r="AB196" s="71"/>
      <c r="AC196" s="71"/>
      <c r="AD196" s="71"/>
      <c r="AE196" s="71"/>
      <c r="AF196" s="71"/>
      <c r="AG196" s="71"/>
      <c r="AH196" s="71"/>
      <c r="AI196" s="71"/>
      <c r="AJ196" s="71"/>
      <c r="AK196" s="71"/>
      <c r="AL196" s="71"/>
      <c r="AM196" s="71"/>
      <c r="AN196" s="71"/>
      <c r="AO196" s="71"/>
      <c r="AP196" s="71"/>
      <c r="AQ196" s="71"/>
      <c r="AR196" s="71"/>
      <c r="AS196" s="71"/>
      <c r="AT196" s="71"/>
      <c r="AU196" s="71"/>
      <c r="AV196" s="71"/>
      <c r="AW196" s="71"/>
      <c r="AX196" s="71"/>
      <c r="AY196" s="71"/>
      <c r="AZ196" s="71"/>
      <c r="BA196" s="71"/>
      <c r="BB196" s="72"/>
      <c r="BC196" s="71"/>
      <c r="BD196" s="73">
        <f t="shared" si="19"/>
        <v>0</v>
      </c>
      <c r="BE196" s="93"/>
      <c r="BF196" s="84"/>
      <c r="BG196" s="119"/>
      <c r="BH196" s="139"/>
      <c r="BI196" s="149" t="s">
        <v>405</v>
      </c>
      <c r="BJ196" s="149"/>
      <c r="BK196" s="149"/>
      <c r="BL196" s="88"/>
      <c r="BM196" s="74" t="e">
        <f t="shared" si="20"/>
        <v>#DIV/0!</v>
      </c>
      <c r="BN196" s="10"/>
    </row>
    <row r="197" spans="1:66" s="34" customFormat="1" x14ac:dyDescent="0.25">
      <c r="A197" s="26">
        <v>954</v>
      </c>
      <c r="B197" s="27" t="s">
        <v>59</v>
      </c>
      <c r="C197" s="28">
        <v>35</v>
      </c>
      <c r="D197" s="29" t="s">
        <v>93</v>
      </c>
      <c r="E197" s="29" t="s">
        <v>88</v>
      </c>
      <c r="F197" s="30" t="s">
        <v>21</v>
      </c>
      <c r="G197" s="30">
        <f t="shared" ref="G197:G250" si="21">G196+1</f>
        <v>193</v>
      </c>
      <c r="H197" s="31">
        <f t="shared" ref="H197:H250" si="22">SUM(J197:BC197)</f>
        <v>0</v>
      </c>
      <c r="I197" s="75"/>
      <c r="J197" s="71"/>
      <c r="K197" s="71"/>
      <c r="L197" s="71"/>
      <c r="M197" s="71"/>
      <c r="N197" s="71"/>
      <c r="O197" s="71"/>
      <c r="P197" s="71"/>
      <c r="Q197" s="71"/>
      <c r="R197" s="71"/>
      <c r="S197" s="71"/>
      <c r="T197" s="71"/>
      <c r="U197" s="71"/>
      <c r="V197" s="71"/>
      <c r="W197" s="71"/>
      <c r="X197" s="71"/>
      <c r="Y197" s="71"/>
      <c r="Z197" s="71"/>
      <c r="AA197" s="71"/>
      <c r="AB197" s="71"/>
      <c r="AC197" s="71"/>
      <c r="AD197" s="71"/>
      <c r="AE197" s="71"/>
      <c r="AF197" s="71"/>
      <c r="AG197" s="71"/>
      <c r="AH197" s="71"/>
      <c r="AI197" s="71"/>
      <c r="AJ197" s="71"/>
      <c r="AK197" s="71"/>
      <c r="AL197" s="71"/>
      <c r="AM197" s="71"/>
      <c r="AN197" s="71"/>
      <c r="AO197" s="71"/>
      <c r="AP197" s="71"/>
      <c r="AQ197" s="71"/>
      <c r="AR197" s="71"/>
      <c r="AS197" s="71"/>
      <c r="AT197" s="71"/>
      <c r="AU197" s="71"/>
      <c r="AV197" s="71"/>
      <c r="AW197" s="71"/>
      <c r="AX197" s="71"/>
      <c r="AY197" s="71"/>
      <c r="AZ197" s="71"/>
      <c r="BA197" s="71"/>
      <c r="BB197" s="72"/>
      <c r="BC197" s="71"/>
      <c r="BD197" s="73">
        <f t="shared" si="19"/>
        <v>0</v>
      </c>
      <c r="BE197" s="93"/>
      <c r="BF197" s="84"/>
      <c r="BG197" s="119"/>
      <c r="BH197" s="138"/>
      <c r="BI197" s="149" t="s">
        <v>405</v>
      </c>
      <c r="BJ197" s="149"/>
      <c r="BK197" s="149"/>
      <c r="BL197" s="88"/>
      <c r="BM197" s="74" t="e">
        <f t="shared" si="20"/>
        <v>#DIV/0!</v>
      </c>
      <c r="BN197" s="10"/>
    </row>
    <row r="198" spans="1:66" s="34" customFormat="1" x14ac:dyDescent="0.25">
      <c r="A198" s="26">
        <v>1170</v>
      </c>
      <c r="B198" s="27" t="s">
        <v>102</v>
      </c>
      <c r="C198" s="28">
        <v>35</v>
      </c>
      <c r="D198" s="29" t="s">
        <v>106</v>
      </c>
      <c r="E198" s="29" t="s">
        <v>107</v>
      </c>
      <c r="F198" s="30" t="s">
        <v>21</v>
      </c>
      <c r="G198" s="30">
        <f t="shared" si="21"/>
        <v>194</v>
      </c>
      <c r="H198" s="31">
        <f t="shared" si="22"/>
        <v>0</v>
      </c>
      <c r="I198" s="75"/>
      <c r="J198" s="71"/>
      <c r="K198" s="71"/>
      <c r="L198" s="71"/>
      <c r="M198" s="71"/>
      <c r="N198" s="71"/>
      <c r="O198" s="71"/>
      <c r="P198" s="71"/>
      <c r="Q198" s="71"/>
      <c r="R198" s="71"/>
      <c r="S198" s="71"/>
      <c r="T198" s="71"/>
      <c r="U198" s="71"/>
      <c r="V198" s="71"/>
      <c r="W198" s="71"/>
      <c r="X198" s="71"/>
      <c r="Y198" s="71"/>
      <c r="Z198" s="71"/>
      <c r="AA198" s="71"/>
      <c r="AB198" s="71"/>
      <c r="AC198" s="71"/>
      <c r="AD198" s="71"/>
      <c r="AE198" s="71"/>
      <c r="AF198" s="71"/>
      <c r="AG198" s="71"/>
      <c r="AH198" s="71"/>
      <c r="AI198" s="71"/>
      <c r="AJ198" s="71"/>
      <c r="AK198" s="71"/>
      <c r="AL198" s="71"/>
      <c r="AM198" s="71"/>
      <c r="AN198" s="71"/>
      <c r="AO198" s="71"/>
      <c r="AP198" s="71"/>
      <c r="AQ198" s="71"/>
      <c r="AR198" s="71"/>
      <c r="AS198" s="71"/>
      <c r="AT198" s="71"/>
      <c r="AU198" s="71"/>
      <c r="AV198" s="71"/>
      <c r="AW198" s="71"/>
      <c r="AX198" s="71"/>
      <c r="AY198" s="71"/>
      <c r="AZ198" s="71"/>
      <c r="BA198" s="71"/>
      <c r="BB198" s="72"/>
      <c r="BC198" s="71"/>
      <c r="BD198" s="73">
        <f t="shared" si="19"/>
        <v>0</v>
      </c>
      <c r="BE198" s="93"/>
      <c r="BF198" s="84"/>
      <c r="BG198" s="119"/>
      <c r="BH198" s="140"/>
      <c r="BI198" s="149"/>
      <c r="BJ198" s="149" t="s">
        <v>405</v>
      </c>
      <c r="BK198" s="149"/>
      <c r="BL198" s="88"/>
      <c r="BM198" s="74" t="e">
        <f t="shared" si="20"/>
        <v>#DIV/0!</v>
      </c>
      <c r="BN198" s="10"/>
    </row>
    <row r="199" spans="1:66" s="34" customFormat="1" x14ac:dyDescent="0.25">
      <c r="A199" s="26">
        <v>1173</v>
      </c>
      <c r="B199" s="27" t="s">
        <v>102</v>
      </c>
      <c r="C199" s="35">
        <v>35</v>
      </c>
      <c r="D199" s="36" t="s">
        <v>109</v>
      </c>
      <c r="E199" s="36" t="s">
        <v>110</v>
      </c>
      <c r="F199" s="30" t="s">
        <v>21</v>
      </c>
      <c r="G199" s="30">
        <f t="shared" si="21"/>
        <v>195</v>
      </c>
      <c r="H199" s="31">
        <f t="shared" si="22"/>
        <v>0</v>
      </c>
      <c r="I199" s="75"/>
      <c r="J199" s="71"/>
      <c r="K199" s="71"/>
      <c r="L199" s="71"/>
      <c r="M199" s="71"/>
      <c r="N199" s="71"/>
      <c r="O199" s="71"/>
      <c r="P199" s="71"/>
      <c r="Q199" s="71"/>
      <c r="R199" s="71"/>
      <c r="S199" s="71"/>
      <c r="T199" s="71"/>
      <c r="U199" s="71"/>
      <c r="V199" s="71"/>
      <c r="W199" s="71"/>
      <c r="X199" s="71"/>
      <c r="Y199" s="71"/>
      <c r="Z199" s="71"/>
      <c r="AA199" s="71"/>
      <c r="AB199" s="71"/>
      <c r="AC199" s="71"/>
      <c r="AD199" s="71"/>
      <c r="AE199" s="71"/>
      <c r="AF199" s="71"/>
      <c r="AG199" s="71"/>
      <c r="AH199" s="71"/>
      <c r="AI199" s="71"/>
      <c r="AJ199" s="71"/>
      <c r="AK199" s="71"/>
      <c r="AL199" s="71"/>
      <c r="AM199" s="71"/>
      <c r="AN199" s="71"/>
      <c r="AO199" s="71"/>
      <c r="AP199" s="71"/>
      <c r="AQ199" s="71"/>
      <c r="AR199" s="71"/>
      <c r="AS199" s="71"/>
      <c r="AT199" s="71"/>
      <c r="AU199" s="71"/>
      <c r="AV199" s="71"/>
      <c r="AW199" s="71"/>
      <c r="AX199" s="71"/>
      <c r="AY199" s="71"/>
      <c r="AZ199" s="71"/>
      <c r="BA199" s="71"/>
      <c r="BB199" s="72"/>
      <c r="BC199" s="71"/>
      <c r="BD199" s="73">
        <f t="shared" si="19"/>
        <v>0</v>
      </c>
      <c r="BE199" s="93"/>
      <c r="BF199" s="84"/>
      <c r="BG199" s="119"/>
      <c r="BH199" s="139"/>
      <c r="BI199" s="149"/>
      <c r="BJ199" s="149" t="s">
        <v>405</v>
      </c>
      <c r="BK199" s="149"/>
      <c r="BL199" s="88"/>
      <c r="BM199" s="74" t="e">
        <f t="shared" si="20"/>
        <v>#DIV/0!</v>
      </c>
      <c r="BN199" s="10"/>
    </row>
    <row r="200" spans="1:66" s="34" customFormat="1" x14ac:dyDescent="0.25">
      <c r="A200" s="26">
        <v>1175</v>
      </c>
      <c r="B200" s="27" t="s">
        <v>102</v>
      </c>
      <c r="C200" s="35">
        <v>35</v>
      </c>
      <c r="D200" s="36" t="s">
        <v>113</v>
      </c>
      <c r="E200" s="36" t="s">
        <v>68</v>
      </c>
      <c r="F200" s="30" t="s">
        <v>21</v>
      </c>
      <c r="G200" s="30">
        <f t="shared" si="21"/>
        <v>196</v>
      </c>
      <c r="H200" s="31">
        <f t="shared" si="22"/>
        <v>0</v>
      </c>
      <c r="I200" s="75"/>
      <c r="J200" s="71"/>
      <c r="K200" s="71"/>
      <c r="L200" s="71"/>
      <c r="M200" s="71"/>
      <c r="N200" s="71"/>
      <c r="O200" s="71"/>
      <c r="P200" s="71"/>
      <c r="Q200" s="71"/>
      <c r="R200" s="71"/>
      <c r="S200" s="71"/>
      <c r="T200" s="71"/>
      <c r="U200" s="71"/>
      <c r="V200" s="71"/>
      <c r="W200" s="71"/>
      <c r="X200" s="71"/>
      <c r="Y200" s="71"/>
      <c r="Z200" s="71"/>
      <c r="AA200" s="71"/>
      <c r="AB200" s="71"/>
      <c r="AC200" s="71"/>
      <c r="AD200" s="71"/>
      <c r="AE200" s="71"/>
      <c r="AF200" s="71"/>
      <c r="AG200" s="71"/>
      <c r="AH200" s="71"/>
      <c r="AI200" s="71"/>
      <c r="AJ200" s="71"/>
      <c r="AK200" s="71"/>
      <c r="AL200" s="71"/>
      <c r="AM200" s="71"/>
      <c r="AN200" s="71"/>
      <c r="AO200" s="71"/>
      <c r="AP200" s="71"/>
      <c r="AQ200" s="71"/>
      <c r="AR200" s="71"/>
      <c r="AS200" s="71"/>
      <c r="AT200" s="71"/>
      <c r="AU200" s="71"/>
      <c r="AV200" s="71"/>
      <c r="AW200" s="71"/>
      <c r="AX200" s="71"/>
      <c r="AY200" s="71"/>
      <c r="AZ200" s="71"/>
      <c r="BA200" s="71"/>
      <c r="BB200" s="72"/>
      <c r="BC200" s="71"/>
      <c r="BD200" s="73">
        <f t="shared" si="19"/>
        <v>0</v>
      </c>
      <c r="BE200" s="93"/>
      <c r="BF200" s="84"/>
      <c r="BG200" s="119"/>
      <c r="BH200" s="139"/>
      <c r="BI200" s="149" t="s">
        <v>405</v>
      </c>
      <c r="BJ200" s="149"/>
      <c r="BK200" s="149"/>
      <c r="BL200" s="88"/>
      <c r="BM200" s="74" t="e">
        <f t="shared" si="20"/>
        <v>#DIV/0!</v>
      </c>
      <c r="BN200" s="10"/>
    </row>
    <row r="201" spans="1:66" s="34" customFormat="1" x14ac:dyDescent="0.25">
      <c r="A201" s="26">
        <v>1177</v>
      </c>
      <c r="B201" s="27" t="s">
        <v>102</v>
      </c>
      <c r="C201" s="35">
        <v>35</v>
      </c>
      <c r="D201" s="36" t="s">
        <v>115</v>
      </c>
      <c r="E201" s="36" t="s">
        <v>116</v>
      </c>
      <c r="F201" s="30" t="s">
        <v>21</v>
      </c>
      <c r="G201" s="30">
        <f t="shared" si="21"/>
        <v>197</v>
      </c>
      <c r="H201" s="31">
        <f t="shared" si="22"/>
        <v>0</v>
      </c>
      <c r="I201" s="75"/>
      <c r="J201" s="71"/>
      <c r="K201" s="71"/>
      <c r="L201" s="71"/>
      <c r="M201" s="71"/>
      <c r="N201" s="71"/>
      <c r="O201" s="71"/>
      <c r="P201" s="71"/>
      <c r="Q201" s="71"/>
      <c r="R201" s="71"/>
      <c r="S201" s="71"/>
      <c r="T201" s="71"/>
      <c r="U201" s="71"/>
      <c r="V201" s="71"/>
      <c r="W201" s="71"/>
      <c r="X201" s="71"/>
      <c r="Y201" s="71"/>
      <c r="Z201" s="71"/>
      <c r="AA201" s="71"/>
      <c r="AB201" s="71"/>
      <c r="AC201" s="71"/>
      <c r="AD201" s="71"/>
      <c r="AE201" s="71"/>
      <c r="AF201" s="71"/>
      <c r="AG201" s="71"/>
      <c r="AH201" s="71"/>
      <c r="AI201" s="71"/>
      <c r="AJ201" s="71"/>
      <c r="AK201" s="71"/>
      <c r="AL201" s="71"/>
      <c r="AM201" s="71"/>
      <c r="AN201" s="71"/>
      <c r="AO201" s="71"/>
      <c r="AP201" s="71"/>
      <c r="AQ201" s="71"/>
      <c r="AR201" s="71"/>
      <c r="AS201" s="71"/>
      <c r="AT201" s="71"/>
      <c r="AU201" s="71"/>
      <c r="AV201" s="71"/>
      <c r="AW201" s="71"/>
      <c r="AX201" s="71"/>
      <c r="AY201" s="71"/>
      <c r="AZ201" s="71"/>
      <c r="BA201" s="71"/>
      <c r="BB201" s="72"/>
      <c r="BC201" s="71"/>
      <c r="BD201" s="73">
        <f t="shared" si="19"/>
        <v>0</v>
      </c>
      <c r="BE201" s="93"/>
      <c r="BF201" s="84"/>
      <c r="BG201" s="119"/>
      <c r="BH201" s="139"/>
      <c r="BI201" s="149"/>
      <c r="BJ201" s="149" t="s">
        <v>405</v>
      </c>
      <c r="BK201" s="149"/>
      <c r="BL201" s="88"/>
      <c r="BM201" s="74" t="e">
        <f t="shared" si="20"/>
        <v>#DIV/0!</v>
      </c>
      <c r="BN201" s="10"/>
    </row>
    <row r="202" spans="1:66" s="34" customFormat="1" x14ac:dyDescent="0.25">
      <c r="A202" s="26">
        <v>1307</v>
      </c>
      <c r="B202" s="27" t="s">
        <v>118</v>
      </c>
      <c r="C202" s="35">
        <v>35</v>
      </c>
      <c r="D202" s="36" t="s">
        <v>119</v>
      </c>
      <c r="E202" s="36" t="s">
        <v>120</v>
      </c>
      <c r="F202" s="30" t="s">
        <v>21</v>
      </c>
      <c r="G202" s="30">
        <f t="shared" si="21"/>
        <v>198</v>
      </c>
      <c r="H202" s="31">
        <f t="shared" si="22"/>
        <v>0</v>
      </c>
      <c r="I202" s="75"/>
      <c r="J202" s="71"/>
      <c r="K202" s="71"/>
      <c r="L202" s="71"/>
      <c r="M202" s="71"/>
      <c r="N202" s="71"/>
      <c r="O202" s="71"/>
      <c r="P202" s="71"/>
      <c r="Q202" s="71"/>
      <c r="R202" s="71"/>
      <c r="S202" s="71"/>
      <c r="T202" s="71"/>
      <c r="U202" s="71"/>
      <c r="V202" s="71"/>
      <c r="W202" s="71"/>
      <c r="X202" s="71"/>
      <c r="Y202" s="71"/>
      <c r="Z202" s="71"/>
      <c r="AA202" s="71"/>
      <c r="AB202" s="71"/>
      <c r="AC202" s="71"/>
      <c r="AD202" s="71"/>
      <c r="AE202" s="71"/>
      <c r="AF202" s="71"/>
      <c r="AG202" s="71"/>
      <c r="AH202" s="71"/>
      <c r="AI202" s="71"/>
      <c r="AJ202" s="71"/>
      <c r="AK202" s="71"/>
      <c r="AL202" s="71"/>
      <c r="AM202" s="71"/>
      <c r="AN202" s="71"/>
      <c r="AO202" s="71"/>
      <c r="AP202" s="71"/>
      <c r="AQ202" s="71"/>
      <c r="AR202" s="71"/>
      <c r="AS202" s="71"/>
      <c r="AT202" s="71"/>
      <c r="AU202" s="71"/>
      <c r="AV202" s="71"/>
      <c r="AW202" s="71"/>
      <c r="AX202" s="71"/>
      <c r="AY202" s="71"/>
      <c r="AZ202" s="71"/>
      <c r="BA202" s="71"/>
      <c r="BB202" s="72"/>
      <c r="BC202" s="71"/>
      <c r="BD202" s="73">
        <f t="shared" si="19"/>
        <v>0</v>
      </c>
      <c r="BE202" s="93">
        <f>SUMPRODUCT(LARGE((BD202:BD215),{1;2;3;4;5}))</f>
        <v>0</v>
      </c>
      <c r="BF202" s="84">
        <f>COUNT(A202:A215)</f>
        <v>14</v>
      </c>
      <c r="BG202" s="119">
        <f>SUM(BD202:BD215)</f>
        <v>0</v>
      </c>
      <c r="BH202" s="139"/>
      <c r="BI202" s="149"/>
      <c r="BJ202" s="149"/>
      <c r="BK202" s="149" t="s">
        <v>405</v>
      </c>
      <c r="BL202" s="88" t="e">
        <f>AVERAGE(BE202/BH157)</f>
        <v>#DIV/0!</v>
      </c>
      <c r="BM202" s="74" t="e">
        <f t="shared" si="20"/>
        <v>#DIV/0!</v>
      </c>
      <c r="BN202" s="10"/>
    </row>
    <row r="203" spans="1:66" s="34" customFormat="1" x14ac:dyDescent="0.25">
      <c r="A203" s="26">
        <v>2201</v>
      </c>
      <c r="B203" s="27" t="s">
        <v>141</v>
      </c>
      <c r="C203" s="28">
        <v>35</v>
      </c>
      <c r="D203" s="29" t="s">
        <v>142</v>
      </c>
      <c r="E203" s="29" t="s">
        <v>143</v>
      </c>
      <c r="F203" s="30" t="s">
        <v>21</v>
      </c>
      <c r="G203" s="30">
        <f t="shared" si="21"/>
        <v>199</v>
      </c>
      <c r="H203" s="31">
        <f t="shared" si="22"/>
        <v>0</v>
      </c>
      <c r="I203" s="75"/>
      <c r="J203" s="71"/>
      <c r="K203" s="71"/>
      <c r="L203" s="71"/>
      <c r="M203" s="71"/>
      <c r="N203" s="71"/>
      <c r="O203" s="71"/>
      <c r="P203" s="71"/>
      <c r="Q203" s="71"/>
      <c r="R203" s="71"/>
      <c r="S203" s="71"/>
      <c r="T203" s="71"/>
      <c r="U203" s="71"/>
      <c r="V203" s="71"/>
      <c r="W203" s="71"/>
      <c r="X203" s="71"/>
      <c r="Y203" s="71"/>
      <c r="Z203" s="71"/>
      <c r="AA203" s="71"/>
      <c r="AB203" s="71"/>
      <c r="AC203" s="71"/>
      <c r="AD203" s="71"/>
      <c r="AE203" s="71"/>
      <c r="AF203" s="71"/>
      <c r="AG203" s="71"/>
      <c r="AH203" s="71"/>
      <c r="AI203" s="71"/>
      <c r="AJ203" s="71"/>
      <c r="AK203" s="71"/>
      <c r="AL203" s="71"/>
      <c r="AM203" s="71"/>
      <c r="AN203" s="71"/>
      <c r="AO203" s="71"/>
      <c r="AP203" s="71"/>
      <c r="AQ203" s="71"/>
      <c r="AR203" s="71"/>
      <c r="AS203" s="71"/>
      <c r="AT203" s="71"/>
      <c r="AU203" s="71"/>
      <c r="AV203" s="71"/>
      <c r="AW203" s="71"/>
      <c r="AX203" s="71"/>
      <c r="AY203" s="71"/>
      <c r="AZ203" s="71"/>
      <c r="BA203" s="71"/>
      <c r="BB203" s="72"/>
      <c r="BC203" s="71"/>
      <c r="BD203" s="73">
        <f t="shared" si="19"/>
        <v>0</v>
      </c>
      <c r="BE203" s="93">
        <f>SUMPRODUCT(LARGE((BD203:BD208),{1;2;3;4;5}))</f>
        <v>0</v>
      </c>
      <c r="BF203" s="84">
        <f>COUNT(A203:A208)</f>
        <v>6</v>
      </c>
      <c r="BG203" s="119">
        <f>SUM(BD203:BD208)</f>
        <v>0</v>
      </c>
      <c r="BH203" s="139"/>
      <c r="BI203" s="149" t="s">
        <v>405</v>
      </c>
      <c r="BJ203" s="149"/>
      <c r="BK203" s="149"/>
      <c r="BL203" s="88" t="e">
        <f>AVERAGE(BE203/BH144)</f>
        <v>#DIV/0!</v>
      </c>
      <c r="BM203" s="74" t="e">
        <f t="shared" si="20"/>
        <v>#DIV/0!</v>
      </c>
      <c r="BN203" s="10"/>
    </row>
    <row r="204" spans="1:66" s="34" customFormat="1" x14ac:dyDescent="0.25">
      <c r="A204" s="26">
        <v>2212</v>
      </c>
      <c r="B204" s="27" t="s">
        <v>141</v>
      </c>
      <c r="C204" s="28">
        <v>35</v>
      </c>
      <c r="D204" s="29" t="s">
        <v>144</v>
      </c>
      <c r="E204" s="29" t="s">
        <v>152</v>
      </c>
      <c r="F204" s="30" t="s">
        <v>51</v>
      </c>
      <c r="G204" s="30">
        <f t="shared" si="21"/>
        <v>200</v>
      </c>
      <c r="H204" s="31">
        <f t="shared" si="22"/>
        <v>0</v>
      </c>
      <c r="I204" s="75"/>
      <c r="J204" s="71"/>
      <c r="K204" s="71"/>
      <c r="L204" s="71"/>
      <c r="M204" s="71"/>
      <c r="N204" s="71"/>
      <c r="O204" s="71"/>
      <c r="P204" s="71"/>
      <c r="Q204" s="71"/>
      <c r="R204" s="71"/>
      <c r="S204" s="71"/>
      <c r="T204" s="71"/>
      <c r="U204" s="71"/>
      <c r="V204" s="71"/>
      <c r="W204" s="71"/>
      <c r="X204" s="71"/>
      <c r="Y204" s="71"/>
      <c r="Z204" s="71"/>
      <c r="AA204" s="71"/>
      <c r="AB204" s="71"/>
      <c r="AC204" s="71"/>
      <c r="AD204" s="71"/>
      <c r="AE204" s="71"/>
      <c r="AF204" s="71"/>
      <c r="AG204" s="71"/>
      <c r="AH204" s="71"/>
      <c r="AI204" s="71"/>
      <c r="AJ204" s="71"/>
      <c r="AK204" s="71"/>
      <c r="AL204" s="71"/>
      <c r="AM204" s="71"/>
      <c r="AN204" s="71"/>
      <c r="AO204" s="71"/>
      <c r="AP204" s="71"/>
      <c r="AQ204" s="71"/>
      <c r="AR204" s="71"/>
      <c r="AS204" s="71"/>
      <c r="AT204" s="71"/>
      <c r="AU204" s="71"/>
      <c r="AV204" s="71"/>
      <c r="AW204" s="71"/>
      <c r="AX204" s="71"/>
      <c r="AY204" s="71"/>
      <c r="AZ204" s="71"/>
      <c r="BA204" s="71"/>
      <c r="BB204" s="72"/>
      <c r="BC204" s="71"/>
      <c r="BD204" s="73">
        <f t="shared" si="19"/>
        <v>0</v>
      </c>
      <c r="BE204" s="93"/>
      <c r="BF204" s="84"/>
      <c r="BG204" s="119"/>
      <c r="BH204" s="139"/>
      <c r="BI204" s="149" t="s">
        <v>405</v>
      </c>
      <c r="BJ204" s="149"/>
      <c r="BK204" s="149"/>
      <c r="BL204" s="88"/>
      <c r="BM204" s="74" t="e">
        <f t="shared" si="20"/>
        <v>#DIV/0!</v>
      </c>
      <c r="BN204" s="10"/>
    </row>
    <row r="205" spans="1:66" s="34" customFormat="1" x14ac:dyDescent="0.25">
      <c r="A205" s="26">
        <v>2319</v>
      </c>
      <c r="B205" s="27" t="s">
        <v>10</v>
      </c>
      <c r="C205" s="28">
        <v>35</v>
      </c>
      <c r="D205" s="29" t="s">
        <v>160</v>
      </c>
      <c r="E205" s="29" t="s">
        <v>41</v>
      </c>
      <c r="F205" s="30" t="s">
        <v>21</v>
      </c>
      <c r="G205" s="30">
        <f t="shared" si="21"/>
        <v>201</v>
      </c>
      <c r="H205" s="31">
        <f t="shared" si="22"/>
        <v>0</v>
      </c>
      <c r="I205" s="75"/>
      <c r="J205" s="71"/>
      <c r="K205" s="71"/>
      <c r="L205" s="71"/>
      <c r="M205" s="71"/>
      <c r="N205" s="71"/>
      <c r="O205" s="71"/>
      <c r="P205" s="71"/>
      <c r="Q205" s="71"/>
      <c r="R205" s="71"/>
      <c r="S205" s="71"/>
      <c r="T205" s="71"/>
      <c r="U205" s="71"/>
      <c r="V205" s="71"/>
      <c r="W205" s="71"/>
      <c r="X205" s="71"/>
      <c r="Y205" s="71"/>
      <c r="Z205" s="71"/>
      <c r="AA205" s="71"/>
      <c r="AB205" s="71"/>
      <c r="AC205" s="71"/>
      <c r="AD205" s="71"/>
      <c r="AE205" s="71"/>
      <c r="AF205" s="71"/>
      <c r="AG205" s="71"/>
      <c r="AH205" s="71"/>
      <c r="AI205" s="71"/>
      <c r="AJ205" s="71"/>
      <c r="AK205" s="71"/>
      <c r="AL205" s="71"/>
      <c r="AM205" s="71"/>
      <c r="AN205" s="71"/>
      <c r="AO205" s="71"/>
      <c r="AP205" s="71"/>
      <c r="AQ205" s="71"/>
      <c r="AR205" s="71"/>
      <c r="AS205" s="71"/>
      <c r="AT205" s="71"/>
      <c r="AU205" s="71"/>
      <c r="AV205" s="71"/>
      <c r="AW205" s="71"/>
      <c r="AX205" s="71"/>
      <c r="AY205" s="71"/>
      <c r="AZ205" s="71"/>
      <c r="BA205" s="71"/>
      <c r="BB205" s="72"/>
      <c r="BC205" s="71"/>
      <c r="BD205" s="73">
        <f t="shared" si="19"/>
        <v>0</v>
      </c>
      <c r="BE205" s="93"/>
      <c r="BF205" s="84"/>
      <c r="BG205" s="119"/>
      <c r="BH205" s="139"/>
      <c r="BI205" s="149"/>
      <c r="BJ205" s="149" t="s">
        <v>405</v>
      </c>
      <c r="BK205" s="149"/>
      <c r="BL205" s="88"/>
      <c r="BM205" s="74" t="e">
        <f t="shared" si="20"/>
        <v>#DIV/0!</v>
      </c>
      <c r="BN205" s="10"/>
    </row>
    <row r="206" spans="1:66" s="34" customFormat="1" x14ac:dyDescent="0.25">
      <c r="A206" s="26">
        <v>2450</v>
      </c>
      <c r="B206" s="43" t="s">
        <v>7</v>
      </c>
      <c r="C206" s="28">
        <v>35</v>
      </c>
      <c r="D206" s="29" t="s">
        <v>172</v>
      </c>
      <c r="E206" s="29" t="s">
        <v>173</v>
      </c>
      <c r="F206" s="30" t="s">
        <v>21</v>
      </c>
      <c r="G206" s="30">
        <f t="shared" si="21"/>
        <v>202</v>
      </c>
      <c r="H206" s="31">
        <f t="shared" si="22"/>
        <v>0</v>
      </c>
      <c r="I206" s="75"/>
      <c r="J206" s="71"/>
      <c r="K206" s="71"/>
      <c r="L206" s="71"/>
      <c r="M206" s="71"/>
      <c r="N206" s="71"/>
      <c r="O206" s="71"/>
      <c r="P206" s="71"/>
      <c r="Q206" s="71"/>
      <c r="R206" s="71"/>
      <c r="S206" s="71"/>
      <c r="T206" s="71"/>
      <c r="U206" s="71"/>
      <c r="V206" s="71"/>
      <c r="W206" s="71"/>
      <c r="X206" s="71"/>
      <c r="Y206" s="71"/>
      <c r="Z206" s="71"/>
      <c r="AA206" s="71"/>
      <c r="AB206" s="71"/>
      <c r="AC206" s="71"/>
      <c r="AD206" s="71"/>
      <c r="AE206" s="71"/>
      <c r="AF206" s="71"/>
      <c r="AG206" s="71"/>
      <c r="AH206" s="71"/>
      <c r="AI206" s="71"/>
      <c r="AJ206" s="71"/>
      <c r="AK206" s="71"/>
      <c r="AL206" s="71"/>
      <c r="AM206" s="71"/>
      <c r="AN206" s="71"/>
      <c r="AO206" s="71"/>
      <c r="AP206" s="71"/>
      <c r="AQ206" s="71"/>
      <c r="AR206" s="71"/>
      <c r="AS206" s="71"/>
      <c r="AT206" s="71"/>
      <c r="AU206" s="71"/>
      <c r="AV206" s="71"/>
      <c r="AW206" s="71"/>
      <c r="AX206" s="71"/>
      <c r="AY206" s="71"/>
      <c r="AZ206" s="71"/>
      <c r="BA206" s="71"/>
      <c r="BB206" s="72"/>
      <c r="BC206" s="71"/>
      <c r="BD206" s="73">
        <f t="shared" si="19"/>
        <v>0</v>
      </c>
      <c r="BE206" s="93"/>
      <c r="BF206" s="84"/>
      <c r="BG206" s="119"/>
      <c r="BH206" s="201"/>
      <c r="BI206" s="149" t="s">
        <v>405</v>
      </c>
      <c r="BJ206" s="149"/>
      <c r="BK206" s="149"/>
      <c r="BL206" s="88"/>
      <c r="BM206" s="74" t="e">
        <f t="shared" si="20"/>
        <v>#DIV/0!</v>
      </c>
      <c r="BN206" s="10"/>
    </row>
    <row r="207" spans="1:66" s="34" customFormat="1" x14ac:dyDescent="0.25">
      <c r="A207" s="26">
        <v>2815</v>
      </c>
      <c r="B207" s="43" t="s">
        <v>183</v>
      </c>
      <c r="C207" s="28">
        <v>35</v>
      </c>
      <c r="D207" s="29" t="s">
        <v>187</v>
      </c>
      <c r="E207" s="37" t="s">
        <v>188</v>
      </c>
      <c r="F207" s="30" t="s">
        <v>21</v>
      </c>
      <c r="G207" s="30">
        <f t="shared" si="21"/>
        <v>203</v>
      </c>
      <c r="H207" s="31">
        <f t="shared" si="22"/>
        <v>0</v>
      </c>
      <c r="I207" s="75"/>
      <c r="J207" s="71"/>
      <c r="K207" s="71"/>
      <c r="L207" s="71"/>
      <c r="M207" s="71"/>
      <c r="N207" s="71"/>
      <c r="O207" s="71"/>
      <c r="P207" s="71"/>
      <c r="Q207" s="71"/>
      <c r="R207" s="71"/>
      <c r="S207" s="71"/>
      <c r="T207" s="71"/>
      <c r="U207" s="71"/>
      <c r="V207" s="71"/>
      <c r="W207" s="71"/>
      <c r="X207" s="71"/>
      <c r="Y207" s="71"/>
      <c r="Z207" s="71"/>
      <c r="AA207" s="71"/>
      <c r="AB207" s="71"/>
      <c r="AC207" s="71"/>
      <c r="AD207" s="71"/>
      <c r="AE207" s="71"/>
      <c r="AF207" s="71"/>
      <c r="AG207" s="71"/>
      <c r="AH207" s="71"/>
      <c r="AI207" s="71"/>
      <c r="AJ207" s="71"/>
      <c r="AK207" s="71"/>
      <c r="AL207" s="71"/>
      <c r="AM207" s="71"/>
      <c r="AN207" s="71"/>
      <c r="AO207" s="71"/>
      <c r="AP207" s="71"/>
      <c r="AQ207" s="71"/>
      <c r="AR207" s="71"/>
      <c r="AS207" s="71"/>
      <c r="AT207" s="71"/>
      <c r="AU207" s="71"/>
      <c r="AV207" s="71"/>
      <c r="AW207" s="71"/>
      <c r="AX207" s="71"/>
      <c r="AY207" s="71"/>
      <c r="AZ207" s="71"/>
      <c r="BA207" s="71"/>
      <c r="BB207" s="72"/>
      <c r="BC207" s="71"/>
      <c r="BD207" s="73">
        <f t="shared" si="19"/>
        <v>0</v>
      </c>
      <c r="BE207" s="93"/>
      <c r="BF207" s="84"/>
      <c r="BG207" s="119"/>
      <c r="BH207" s="139"/>
      <c r="BI207" s="150"/>
      <c r="BJ207" s="150"/>
      <c r="BK207" s="150"/>
      <c r="BL207" s="88"/>
      <c r="BM207" s="74" t="e">
        <f t="shared" si="20"/>
        <v>#DIV/0!</v>
      </c>
      <c r="BN207" s="10"/>
    </row>
    <row r="208" spans="1:66" s="34" customFormat="1" x14ac:dyDescent="0.25">
      <c r="A208" s="26">
        <v>2816</v>
      </c>
      <c r="B208" s="43" t="s">
        <v>183</v>
      </c>
      <c r="C208" s="28">
        <v>35</v>
      </c>
      <c r="D208" s="29" t="s">
        <v>189</v>
      </c>
      <c r="E208" s="29" t="s">
        <v>63</v>
      </c>
      <c r="F208" s="30" t="s">
        <v>21</v>
      </c>
      <c r="G208" s="30">
        <f t="shared" si="21"/>
        <v>204</v>
      </c>
      <c r="H208" s="31">
        <f t="shared" si="22"/>
        <v>0</v>
      </c>
      <c r="I208" s="75"/>
      <c r="J208" s="71"/>
      <c r="K208" s="71"/>
      <c r="L208" s="71"/>
      <c r="M208" s="71"/>
      <c r="N208" s="71"/>
      <c r="O208" s="71"/>
      <c r="P208" s="71"/>
      <c r="Q208" s="71"/>
      <c r="R208" s="71"/>
      <c r="S208" s="71"/>
      <c r="T208" s="71"/>
      <c r="U208" s="71"/>
      <c r="V208" s="71"/>
      <c r="W208" s="71"/>
      <c r="X208" s="71"/>
      <c r="Y208" s="71"/>
      <c r="Z208" s="71"/>
      <c r="AA208" s="71"/>
      <c r="AB208" s="71"/>
      <c r="AC208" s="71"/>
      <c r="AD208" s="71"/>
      <c r="AE208" s="71"/>
      <c r="AF208" s="71"/>
      <c r="AG208" s="71"/>
      <c r="AH208" s="71"/>
      <c r="AI208" s="71"/>
      <c r="AJ208" s="71"/>
      <c r="AK208" s="71"/>
      <c r="AL208" s="71"/>
      <c r="AM208" s="71"/>
      <c r="AN208" s="71"/>
      <c r="AO208" s="71"/>
      <c r="AP208" s="71"/>
      <c r="AQ208" s="71"/>
      <c r="AR208" s="71"/>
      <c r="AS208" s="71"/>
      <c r="AT208" s="71"/>
      <c r="AU208" s="71"/>
      <c r="AV208" s="71"/>
      <c r="AW208" s="71"/>
      <c r="AX208" s="71"/>
      <c r="AY208" s="71"/>
      <c r="AZ208" s="71"/>
      <c r="BA208" s="71"/>
      <c r="BB208" s="72"/>
      <c r="BC208" s="71"/>
      <c r="BD208" s="73">
        <f t="shared" si="19"/>
        <v>0</v>
      </c>
      <c r="BE208" s="93"/>
      <c r="BF208" s="84"/>
      <c r="BG208" s="119"/>
      <c r="BH208" s="139"/>
      <c r="BI208" s="150"/>
      <c r="BJ208" s="150"/>
      <c r="BK208" s="150"/>
      <c r="BL208" s="88"/>
      <c r="BM208" s="74" t="e">
        <f t="shared" si="20"/>
        <v>#DIV/0!</v>
      </c>
      <c r="BN208" s="10"/>
    </row>
    <row r="209" spans="1:66" s="34" customFormat="1" x14ac:dyDescent="0.25">
      <c r="A209" s="26">
        <v>2835</v>
      </c>
      <c r="B209" s="43" t="s">
        <v>183</v>
      </c>
      <c r="C209" s="28">
        <v>35</v>
      </c>
      <c r="D209" s="29" t="s">
        <v>201</v>
      </c>
      <c r="E209" s="29" t="s">
        <v>202</v>
      </c>
      <c r="F209" s="30" t="s">
        <v>51</v>
      </c>
      <c r="G209" s="30">
        <f t="shared" si="21"/>
        <v>205</v>
      </c>
      <c r="H209" s="31">
        <f t="shared" si="22"/>
        <v>0</v>
      </c>
      <c r="I209" s="75"/>
      <c r="J209" s="71"/>
      <c r="K209" s="71"/>
      <c r="L209" s="71"/>
      <c r="M209" s="71"/>
      <c r="N209" s="71"/>
      <c r="O209" s="71"/>
      <c r="P209" s="71"/>
      <c r="Q209" s="71"/>
      <c r="R209" s="71"/>
      <c r="S209" s="71"/>
      <c r="T209" s="71"/>
      <c r="U209" s="71"/>
      <c r="V209" s="71"/>
      <c r="W209" s="71"/>
      <c r="X209" s="71"/>
      <c r="Y209" s="71"/>
      <c r="Z209" s="71"/>
      <c r="AA209" s="71"/>
      <c r="AB209" s="71"/>
      <c r="AC209" s="71"/>
      <c r="AD209" s="71"/>
      <c r="AE209" s="71"/>
      <c r="AF209" s="71"/>
      <c r="AG209" s="71"/>
      <c r="AH209" s="71"/>
      <c r="AI209" s="71"/>
      <c r="AJ209" s="71"/>
      <c r="AK209" s="71"/>
      <c r="AL209" s="71"/>
      <c r="AM209" s="71"/>
      <c r="AN209" s="71"/>
      <c r="AO209" s="71"/>
      <c r="AP209" s="71"/>
      <c r="AQ209" s="71"/>
      <c r="AR209" s="71"/>
      <c r="AS209" s="71"/>
      <c r="AT209" s="71"/>
      <c r="AU209" s="71"/>
      <c r="AV209" s="71"/>
      <c r="AW209" s="71"/>
      <c r="AX209" s="71"/>
      <c r="AY209" s="71"/>
      <c r="AZ209" s="71"/>
      <c r="BA209" s="71"/>
      <c r="BB209" s="72"/>
      <c r="BC209" s="71"/>
      <c r="BD209" s="73">
        <f t="shared" si="19"/>
        <v>0</v>
      </c>
      <c r="BE209" s="93"/>
      <c r="BF209" s="84"/>
      <c r="BG209" s="119"/>
      <c r="BH209" s="139"/>
      <c r="BI209" s="150"/>
      <c r="BJ209" s="150"/>
      <c r="BK209" s="150"/>
      <c r="BL209" s="88"/>
      <c r="BM209" s="74" t="e">
        <f t="shared" si="20"/>
        <v>#DIV/0!</v>
      </c>
      <c r="BN209" s="10"/>
    </row>
    <row r="210" spans="1:66" s="34" customFormat="1" x14ac:dyDescent="0.25">
      <c r="A210" s="26">
        <v>3333</v>
      </c>
      <c r="B210" s="43" t="s">
        <v>204</v>
      </c>
      <c r="C210" s="28">
        <v>35</v>
      </c>
      <c r="D210" s="29" t="s">
        <v>207</v>
      </c>
      <c r="E210" s="29" t="s">
        <v>107</v>
      </c>
      <c r="F210" s="30" t="s">
        <v>21</v>
      </c>
      <c r="G210" s="30">
        <f t="shared" si="21"/>
        <v>206</v>
      </c>
      <c r="H210" s="31">
        <f t="shared" si="22"/>
        <v>0</v>
      </c>
      <c r="I210" s="75"/>
      <c r="J210" s="71"/>
      <c r="K210" s="71"/>
      <c r="L210" s="71"/>
      <c r="M210" s="71"/>
      <c r="N210" s="71"/>
      <c r="O210" s="71"/>
      <c r="P210" s="71"/>
      <c r="Q210" s="71"/>
      <c r="R210" s="71"/>
      <c r="S210" s="71"/>
      <c r="T210" s="71"/>
      <c r="U210" s="71"/>
      <c r="V210" s="71"/>
      <c r="W210" s="71"/>
      <c r="X210" s="71"/>
      <c r="Y210" s="71"/>
      <c r="Z210" s="71"/>
      <c r="AA210" s="71"/>
      <c r="AB210" s="71"/>
      <c r="AC210" s="71"/>
      <c r="AD210" s="71"/>
      <c r="AE210" s="71"/>
      <c r="AF210" s="71"/>
      <c r="AG210" s="71"/>
      <c r="AH210" s="71"/>
      <c r="AI210" s="71"/>
      <c r="AJ210" s="71"/>
      <c r="AK210" s="71"/>
      <c r="AL210" s="71"/>
      <c r="AM210" s="71"/>
      <c r="AN210" s="71"/>
      <c r="AO210" s="71"/>
      <c r="AP210" s="71"/>
      <c r="AQ210" s="71"/>
      <c r="AR210" s="71"/>
      <c r="AS210" s="71"/>
      <c r="AT210" s="71"/>
      <c r="AU210" s="71"/>
      <c r="AV210" s="71"/>
      <c r="AW210" s="71"/>
      <c r="AX210" s="71"/>
      <c r="AY210" s="71"/>
      <c r="AZ210" s="71"/>
      <c r="BA210" s="71"/>
      <c r="BB210" s="72"/>
      <c r="BC210" s="71"/>
      <c r="BD210" s="73">
        <f t="shared" si="19"/>
        <v>0</v>
      </c>
      <c r="BE210" s="93"/>
      <c r="BF210" s="84"/>
      <c r="BG210" s="119"/>
      <c r="BH210" s="139"/>
      <c r="BI210" s="150"/>
      <c r="BJ210" s="150"/>
      <c r="BK210" s="150"/>
      <c r="BL210" s="88"/>
      <c r="BM210" s="74" t="e">
        <f t="shared" si="20"/>
        <v>#DIV/0!</v>
      </c>
      <c r="BN210" s="10"/>
    </row>
    <row r="211" spans="1:66" s="34" customFormat="1" x14ac:dyDescent="0.25">
      <c r="A211" s="26">
        <v>3356</v>
      </c>
      <c r="B211" s="43" t="s">
        <v>208</v>
      </c>
      <c r="C211" s="29">
        <v>35</v>
      </c>
      <c r="D211" s="29" t="s">
        <v>216</v>
      </c>
      <c r="E211" s="29" t="s">
        <v>181</v>
      </c>
      <c r="F211" s="30" t="s">
        <v>21</v>
      </c>
      <c r="G211" s="30">
        <f t="shared" si="21"/>
        <v>207</v>
      </c>
      <c r="H211" s="31">
        <f t="shared" si="22"/>
        <v>0</v>
      </c>
      <c r="I211" s="75"/>
      <c r="J211" s="71"/>
      <c r="K211" s="71"/>
      <c r="L211" s="71"/>
      <c r="M211" s="71"/>
      <c r="N211" s="71"/>
      <c r="O211" s="71"/>
      <c r="P211" s="71"/>
      <c r="Q211" s="71"/>
      <c r="R211" s="71"/>
      <c r="S211" s="71"/>
      <c r="T211" s="71"/>
      <c r="U211" s="71"/>
      <c r="V211" s="71"/>
      <c r="W211" s="71"/>
      <c r="X211" s="71"/>
      <c r="Y211" s="71"/>
      <c r="Z211" s="71"/>
      <c r="AA211" s="71"/>
      <c r="AB211" s="71"/>
      <c r="AC211" s="71"/>
      <c r="AD211" s="71"/>
      <c r="AE211" s="71"/>
      <c r="AF211" s="71"/>
      <c r="AG211" s="71"/>
      <c r="AH211" s="71"/>
      <c r="AI211" s="71"/>
      <c r="AJ211" s="71"/>
      <c r="AK211" s="71"/>
      <c r="AL211" s="71"/>
      <c r="AM211" s="71"/>
      <c r="AN211" s="71"/>
      <c r="AO211" s="71"/>
      <c r="AP211" s="71"/>
      <c r="AQ211" s="71"/>
      <c r="AR211" s="71"/>
      <c r="AS211" s="71"/>
      <c r="AT211" s="71"/>
      <c r="AU211" s="71"/>
      <c r="AV211" s="71"/>
      <c r="AW211" s="71"/>
      <c r="AX211" s="71"/>
      <c r="AY211" s="71"/>
      <c r="AZ211" s="71"/>
      <c r="BA211" s="71"/>
      <c r="BB211" s="72"/>
      <c r="BC211" s="71"/>
      <c r="BD211" s="73">
        <f t="shared" si="19"/>
        <v>0</v>
      </c>
      <c r="BE211" s="93"/>
      <c r="BF211" s="84"/>
      <c r="BG211" s="119"/>
      <c r="BH211" s="142"/>
      <c r="BI211" s="150"/>
      <c r="BJ211" s="150"/>
      <c r="BK211" s="150"/>
      <c r="BL211" s="88"/>
      <c r="BM211" s="74" t="e">
        <f t="shared" si="20"/>
        <v>#DIV/0!</v>
      </c>
      <c r="BN211" s="10"/>
    </row>
    <row r="212" spans="1:66" s="34" customFormat="1" x14ac:dyDescent="0.25">
      <c r="A212" s="26">
        <v>3407</v>
      </c>
      <c r="B212" s="27" t="s">
        <v>220</v>
      </c>
      <c r="C212" s="29">
        <v>35</v>
      </c>
      <c r="D212" s="29" t="s">
        <v>222</v>
      </c>
      <c r="E212" s="29" t="s">
        <v>223</v>
      </c>
      <c r="F212" s="30" t="s">
        <v>21</v>
      </c>
      <c r="G212" s="30">
        <f t="shared" si="21"/>
        <v>208</v>
      </c>
      <c r="H212" s="31">
        <f t="shared" si="22"/>
        <v>0</v>
      </c>
      <c r="I212" s="75"/>
      <c r="J212" s="71"/>
      <c r="K212" s="71"/>
      <c r="L212" s="71"/>
      <c r="M212" s="71"/>
      <c r="N212" s="71"/>
      <c r="O212" s="71"/>
      <c r="P212" s="71"/>
      <c r="Q212" s="71"/>
      <c r="R212" s="71"/>
      <c r="S212" s="71"/>
      <c r="T212" s="71"/>
      <c r="U212" s="71"/>
      <c r="V212" s="71"/>
      <c r="W212" s="71"/>
      <c r="X212" s="71"/>
      <c r="Y212" s="71"/>
      <c r="Z212" s="71"/>
      <c r="AA212" s="71"/>
      <c r="AB212" s="71"/>
      <c r="AC212" s="71"/>
      <c r="AD212" s="71"/>
      <c r="AE212" s="71"/>
      <c r="AF212" s="71"/>
      <c r="AG212" s="71"/>
      <c r="AH212" s="71"/>
      <c r="AI212" s="71"/>
      <c r="AJ212" s="71"/>
      <c r="AK212" s="71"/>
      <c r="AL212" s="71"/>
      <c r="AM212" s="71"/>
      <c r="AN212" s="71"/>
      <c r="AO212" s="71"/>
      <c r="AP212" s="71"/>
      <c r="AQ212" s="71"/>
      <c r="AR212" s="71"/>
      <c r="AS212" s="71"/>
      <c r="AT212" s="71"/>
      <c r="AU212" s="71"/>
      <c r="AV212" s="71"/>
      <c r="AW212" s="71"/>
      <c r="AX212" s="71"/>
      <c r="AY212" s="71"/>
      <c r="AZ212" s="71"/>
      <c r="BA212" s="71"/>
      <c r="BB212" s="72"/>
      <c r="BC212" s="71"/>
      <c r="BD212" s="73">
        <f t="shared" si="19"/>
        <v>0</v>
      </c>
      <c r="BE212" s="93"/>
      <c r="BF212" s="84"/>
      <c r="BG212" s="119"/>
      <c r="BH212" s="142"/>
      <c r="BI212" s="149"/>
      <c r="BJ212" s="149"/>
      <c r="BK212" s="149" t="s">
        <v>405</v>
      </c>
      <c r="BL212" s="88"/>
      <c r="BM212" s="74" t="e">
        <f t="shared" si="20"/>
        <v>#DIV/0!</v>
      </c>
      <c r="BN212" s="10"/>
    </row>
    <row r="213" spans="1:66" s="34" customFormat="1" x14ac:dyDescent="0.25">
      <c r="A213" s="26">
        <v>3408</v>
      </c>
      <c r="B213" s="27" t="s">
        <v>220</v>
      </c>
      <c r="C213" s="29">
        <v>35</v>
      </c>
      <c r="D213" s="29" t="s">
        <v>224</v>
      </c>
      <c r="E213" s="29" t="s">
        <v>181</v>
      </c>
      <c r="F213" s="30" t="s">
        <v>21</v>
      </c>
      <c r="G213" s="30">
        <f t="shared" si="21"/>
        <v>209</v>
      </c>
      <c r="H213" s="31">
        <f t="shared" si="22"/>
        <v>0</v>
      </c>
      <c r="I213" s="75"/>
      <c r="J213" s="71"/>
      <c r="K213" s="71"/>
      <c r="L213" s="71"/>
      <c r="M213" s="71"/>
      <c r="N213" s="71"/>
      <c r="O213" s="71"/>
      <c r="P213" s="71"/>
      <c r="Q213" s="71"/>
      <c r="R213" s="71"/>
      <c r="S213" s="71"/>
      <c r="T213" s="71"/>
      <c r="U213" s="71"/>
      <c r="V213" s="71"/>
      <c r="W213" s="71"/>
      <c r="X213" s="71"/>
      <c r="Y213" s="71"/>
      <c r="Z213" s="71"/>
      <c r="AA213" s="71"/>
      <c r="AB213" s="71"/>
      <c r="AC213" s="71"/>
      <c r="AD213" s="71"/>
      <c r="AE213" s="71"/>
      <c r="AF213" s="71"/>
      <c r="AG213" s="71"/>
      <c r="AH213" s="71"/>
      <c r="AI213" s="71"/>
      <c r="AJ213" s="71"/>
      <c r="AK213" s="71"/>
      <c r="AL213" s="71"/>
      <c r="AM213" s="71"/>
      <c r="AN213" s="71"/>
      <c r="AO213" s="71"/>
      <c r="AP213" s="71"/>
      <c r="AQ213" s="71"/>
      <c r="AR213" s="71"/>
      <c r="AS213" s="71"/>
      <c r="AT213" s="71"/>
      <c r="AU213" s="71"/>
      <c r="AV213" s="71"/>
      <c r="AW213" s="71"/>
      <c r="AX213" s="71"/>
      <c r="AY213" s="71"/>
      <c r="AZ213" s="71"/>
      <c r="BA213" s="71"/>
      <c r="BB213" s="72"/>
      <c r="BC213" s="71"/>
      <c r="BD213" s="73">
        <f t="shared" si="19"/>
        <v>0</v>
      </c>
      <c r="BE213" s="93"/>
      <c r="BF213" s="84"/>
      <c r="BG213" s="119"/>
      <c r="BH213" s="143"/>
      <c r="BI213" s="149"/>
      <c r="BJ213" s="149"/>
      <c r="BK213" s="149" t="s">
        <v>405</v>
      </c>
      <c r="BL213" s="88"/>
      <c r="BM213" s="74" t="e">
        <f t="shared" si="20"/>
        <v>#DIV/0!</v>
      </c>
      <c r="BN213" s="10"/>
    </row>
    <row r="214" spans="1:66" s="34" customFormat="1" x14ac:dyDescent="0.25">
      <c r="A214" s="26">
        <v>3419</v>
      </c>
      <c r="B214" s="27" t="s">
        <v>220</v>
      </c>
      <c r="C214" s="29">
        <v>35</v>
      </c>
      <c r="D214" s="29" t="s">
        <v>227</v>
      </c>
      <c r="E214" s="29" t="s">
        <v>63</v>
      </c>
      <c r="F214" s="30" t="s">
        <v>21</v>
      </c>
      <c r="G214" s="30">
        <f t="shared" si="21"/>
        <v>210</v>
      </c>
      <c r="H214" s="31">
        <f t="shared" si="22"/>
        <v>0</v>
      </c>
      <c r="I214" s="75"/>
      <c r="J214" s="71"/>
      <c r="K214" s="71"/>
      <c r="L214" s="71"/>
      <c r="M214" s="71"/>
      <c r="N214" s="71"/>
      <c r="O214" s="71"/>
      <c r="P214" s="71"/>
      <c r="Q214" s="71"/>
      <c r="R214" s="71"/>
      <c r="S214" s="71"/>
      <c r="T214" s="71"/>
      <c r="U214" s="71"/>
      <c r="V214" s="71"/>
      <c r="W214" s="71"/>
      <c r="X214" s="71"/>
      <c r="Y214" s="71"/>
      <c r="Z214" s="71"/>
      <c r="AA214" s="71"/>
      <c r="AB214" s="71"/>
      <c r="AC214" s="71"/>
      <c r="AD214" s="71"/>
      <c r="AE214" s="71"/>
      <c r="AF214" s="71"/>
      <c r="AG214" s="71"/>
      <c r="AH214" s="71"/>
      <c r="AI214" s="71"/>
      <c r="AJ214" s="71"/>
      <c r="AK214" s="71"/>
      <c r="AL214" s="71"/>
      <c r="AM214" s="71"/>
      <c r="AN214" s="71"/>
      <c r="AO214" s="71"/>
      <c r="AP214" s="71"/>
      <c r="AQ214" s="71"/>
      <c r="AR214" s="71"/>
      <c r="AS214" s="71"/>
      <c r="AT214" s="71"/>
      <c r="AU214" s="71"/>
      <c r="AV214" s="71"/>
      <c r="AW214" s="71"/>
      <c r="AX214" s="71"/>
      <c r="AY214" s="71"/>
      <c r="AZ214" s="71"/>
      <c r="BA214" s="71"/>
      <c r="BB214" s="72"/>
      <c r="BC214" s="71"/>
      <c r="BD214" s="73">
        <f t="shared" si="19"/>
        <v>0</v>
      </c>
      <c r="BE214" s="93"/>
      <c r="BF214" s="84"/>
      <c r="BG214" s="119"/>
      <c r="BH214" s="142"/>
      <c r="BI214" s="149"/>
      <c r="BJ214" s="149"/>
      <c r="BK214" s="149" t="s">
        <v>405</v>
      </c>
      <c r="BL214" s="88"/>
      <c r="BM214" s="74" t="e">
        <f t="shared" si="20"/>
        <v>#DIV/0!</v>
      </c>
      <c r="BN214" s="10"/>
    </row>
    <row r="215" spans="1:66" s="34" customFormat="1" x14ac:dyDescent="0.25">
      <c r="A215" s="26">
        <v>3423</v>
      </c>
      <c r="B215" s="27" t="s">
        <v>220</v>
      </c>
      <c r="C215" s="29">
        <v>35</v>
      </c>
      <c r="D215" s="29" t="s">
        <v>230</v>
      </c>
      <c r="E215" s="29" t="s">
        <v>104</v>
      </c>
      <c r="F215" s="30" t="s">
        <v>21</v>
      </c>
      <c r="G215" s="30">
        <f t="shared" si="21"/>
        <v>211</v>
      </c>
      <c r="H215" s="31">
        <f t="shared" si="22"/>
        <v>0</v>
      </c>
      <c r="I215" s="75"/>
      <c r="J215" s="71"/>
      <c r="K215" s="71"/>
      <c r="L215" s="71"/>
      <c r="M215" s="71"/>
      <c r="N215" s="71"/>
      <c r="O215" s="71"/>
      <c r="P215" s="71"/>
      <c r="Q215" s="71"/>
      <c r="R215" s="71"/>
      <c r="S215" s="71"/>
      <c r="T215" s="71"/>
      <c r="U215" s="71"/>
      <c r="V215" s="71"/>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2"/>
      <c r="BC215" s="71"/>
      <c r="BD215" s="73">
        <f t="shared" si="19"/>
        <v>0</v>
      </c>
      <c r="BE215" s="93"/>
      <c r="BF215" s="84"/>
      <c r="BG215" s="119"/>
      <c r="BH215" s="144"/>
      <c r="BI215" s="149" t="s">
        <v>405</v>
      </c>
      <c r="BJ215" s="149"/>
      <c r="BK215" s="149"/>
      <c r="BL215" s="88"/>
      <c r="BM215" s="74" t="e">
        <f t="shared" si="20"/>
        <v>#DIV/0!</v>
      </c>
      <c r="BN215" s="10"/>
    </row>
    <row r="216" spans="1:66" s="34" customFormat="1" x14ac:dyDescent="0.25">
      <c r="A216" s="26">
        <v>3427</v>
      </c>
      <c r="B216" s="27" t="s">
        <v>220</v>
      </c>
      <c r="C216" s="28">
        <v>35</v>
      </c>
      <c r="D216" s="29" t="s">
        <v>224</v>
      </c>
      <c r="E216" s="29" t="s">
        <v>108</v>
      </c>
      <c r="F216" s="30" t="s">
        <v>21</v>
      </c>
      <c r="G216" s="30">
        <f t="shared" si="21"/>
        <v>212</v>
      </c>
      <c r="H216" s="31">
        <f t="shared" si="22"/>
        <v>0</v>
      </c>
      <c r="I216" s="75"/>
      <c r="J216" s="71"/>
      <c r="K216" s="71"/>
      <c r="L216" s="71"/>
      <c r="M216" s="71"/>
      <c r="N216" s="71"/>
      <c r="O216" s="71"/>
      <c r="P216" s="71"/>
      <c r="Q216" s="71"/>
      <c r="R216" s="71"/>
      <c r="S216" s="71"/>
      <c r="T216" s="71"/>
      <c r="U216" s="71"/>
      <c r="V216" s="71"/>
      <c r="W216" s="71"/>
      <c r="X216" s="71"/>
      <c r="Y216" s="71"/>
      <c r="Z216" s="71"/>
      <c r="AA216" s="71"/>
      <c r="AB216" s="71"/>
      <c r="AC216" s="71"/>
      <c r="AD216" s="71"/>
      <c r="AE216" s="71"/>
      <c r="AF216" s="71"/>
      <c r="AG216" s="71"/>
      <c r="AH216" s="71"/>
      <c r="AI216" s="71"/>
      <c r="AJ216" s="71"/>
      <c r="AK216" s="71"/>
      <c r="AL216" s="71"/>
      <c r="AM216" s="71"/>
      <c r="AN216" s="71"/>
      <c r="AO216" s="71"/>
      <c r="AP216" s="71"/>
      <c r="AQ216" s="71"/>
      <c r="AR216" s="71"/>
      <c r="AS216" s="71"/>
      <c r="AT216" s="71"/>
      <c r="AU216" s="71"/>
      <c r="AV216" s="71"/>
      <c r="AW216" s="71"/>
      <c r="AX216" s="71"/>
      <c r="AY216" s="71"/>
      <c r="AZ216" s="71"/>
      <c r="BA216" s="71"/>
      <c r="BB216" s="72"/>
      <c r="BC216" s="71"/>
      <c r="BD216" s="73">
        <f t="shared" si="19"/>
        <v>0</v>
      </c>
      <c r="BE216" s="93"/>
      <c r="BF216" s="84"/>
      <c r="BG216" s="119"/>
      <c r="BH216" s="139"/>
      <c r="BI216" s="149" t="s">
        <v>405</v>
      </c>
      <c r="BJ216" s="149"/>
      <c r="BK216" s="149"/>
      <c r="BL216" s="88"/>
      <c r="BM216" s="74" t="e">
        <f t="shared" si="20"/>
        <v>#DIV/0!</v>
      </c>
    </row>
    <row r="217" spans="1:66" x14ac:dyDescent="0.25">
      <c r="A217" s="26">
        <v>3507</v>
      </c>
      <c r="B217" s="27" t="s">
        <v>236</v>
      </c>
      <c r="C217" s="28">
        <v>35</v>
      </c>
      <c r="D217" s="29" t="s">
        <v>239</v>
      </c>
      <c r="E217" s="29" t="s">
        <v>240</v>
      </c>
      <c r="F217" s="30" t="s">
        <v>21</v>
      </c>
      <c r="G217" s="30">
        <f t="shared" si="21"/>
        <v>213</v>
      </c>
      <c r="H217" s="31">
        <f t="shared" si="22"/>
        <v>0</v>
      </c>
      <c r="I217" s="75"/>
      <c r="J217" s="71"/>
      <c r="K217" s="71"/>
      <c r="L217" s="71"/>
      <c r="M217" s="71"/>
      <c r="N217" s="71"/>
      <c r="O217" s="71"/>
      <c r="P217" s="71"/>
      <c r="Q217" s="71"/>
      <c r="R217" s="71"/>
      <c r="S217" s="71"/>
      <c r="T217" s="71"/>
      <c r="U217" s="71"/>
      <c r="V217" s="71"/>
      <c r="W217" s="71"/>
      <c r="X217" s="71"/>
      <c r="Y217" s="71"/>
      <c r="Z217" s="71"/>
      <c r="AA217" s="71"/>
      <c r="AB217" s="71"/>
      <c r="AC217" s="71"/>
      <c r="AD217" s="71"/>
      <c r="AE217" s="71"/>
      <c r="AF217" s="71"/>
      <c r="AG217" s="71"/>
      <c r="AH217" s="71"/>
      <c r="AI217" s="71"/>
      <c r="AJ217" s="71"/>
      <c r="AK217" s="71"/>
      <c r="AL217" s="71"/>
      <c r="AM217" s="71"/>
      <c r="AN217" s="71"/>
      <c r="AO217" s="71"/>
      <c r="AP217" s="71"/>
      <c r="AQ217" s="71"/>
      <c r="AR217" s="71"/>
      <c r="AS217" s="71"/>
      <c r="AT217" s="71"/>
      <c r="AU217" s="71"/>
      <c r="AV217" s="71"/>
      <c r="AW217" s="71"/>
      <c r="AX217" s="71"/>
      <c r="AY217" s="71"/>
      <c r="AZ217" s="71"/>
      <c r="BA217" s="71"/>
      <c r="BB217" s="72"/>
      <c r="BC217" s="71"/>
      <c r="BD217" s="73">
        <f t="shared" si="19"/>
        <v>0</v>
      </c>
      <c r="BE217" s="93"/>
      <c r="BF217" s="84"/>
      <c r="BG217" s="119"/>
      <c r="BH217" s="139"/>
      <c r="BI217" s="149"/>
      <c r="BJ217" s="149" t="s">
        <v>405</v>
      </c>
      <c r="BK217" s="149"/>
      <c r="BL217" s="88"/>
      <c r="BM217" s="74" t="e">
        <f t="shared" si="20"/>
        <v>#DIV/0!</v>
      </c>
    </row>
    <row r="218" spans="1:66" x14ac:dyDescent="0.25">
      <c r="A218" s="26">
        <v>3531</v>
      </c>
      <c r="B218" s="27" t="s">
        <v>236</v>
      </c>
      <c r="C218" s="28">
        <v>35</v>
      </c>
      <c r="D218" s="29" t="s">
        <v>247</v>
      </c>
      <c r="E218" s="29" t="s">
        <v>248</v>
      </c>
      <c r="F218" s="30" t="s">
        <v>51</v>
      </c>
      <c r="G218" s="30">
        <f t="shared" si="21"/>
        <v>214</v>
      </c>
      <c r="H218" s="31">
        <f t="shared" si="22"/>
        <v>0</v>
      </c>
      <c r="I218" s="75"/>
      <c r="J218" s="71"/>
      <c r="K218" s="71"/>
      <c r="L218" s="71"/>
      <c r="M218" s="71"/>
      <c r="N218" s="71"/>
      <c r="O218" s="71"/>
      <c r="P218" s="71"/>
      <c r="Q218" s="71"/>
      <c r="R218" s="71"/>
      <c r="S218" s="71"/>
      <c r="T218" s="71"/>
      <c r="U218" s="71"/>
      <c r="V218" s="71"/>
      <c r="W218" s="71"/>
      <c r="X218" s="71"/>
      <c r="Y218" s="71"/>
      <c r="Z218" s="71"/>
      <c r="AA218" s="71"/>
      <c r="AB218" s="71"/>
      <c r="AC218" s="71"/>
      <c r="AD218" s="71"/>
      <c r="AE218" s="71"/>
      <c r="AF218" s="71"/>
      <c r="AG218" s="71"/>
      <c r="AH218" s="71"/>
      <c r="AI218" s="71"/>
      <c r="AJ218" s="71"/>
      <c r="AK218" s="71"/>
      <c r="AL218" s="71"/>
      <c r="AM218" s="71"/>
      <c r="AN218" s="71"/>
      <c r="AO218" s="71"/>
      <c r="AP218" s="71"/>
      <c r="AQ218" s="71"/>
      <c r="AR218" s="71"/>
      <c r="AS218" s="71"/>
      <c r="AT218" s="71"/>
      <c r="AU218" s="71"/>
      <c r="AV218" s="71"/>
      <c r="AW218" s="71"/>
      <c r="AX218" s="71"/>
      <c r="AY218" s="71"/>
      <c r="AZ218" s="71"/>
      <c r="BA218" s="71"/>
      <c r="BB218" s="72"/>
      <c r="BC218" s="71"/>
      <c r="BD218" s="73">
        <f t="shared" si="19"/>
        <v>0</v>
      </c>
      <c r="BE218" s="93"/>
      <c r="BF218" s="84"/>
      <c r="BG218" s="119"/>
      <c r="BH218" s="139"/>
      <c r="BI218" s="153"/>
      <c r="BJ218" s="153" t="s">
        <v>405</v>
      </c>
      <c r="BK218" s="153"/>
      <c r="BL218" s="88"/>
      <c r="BM218" s="74" t="e">
        <f t="shared" si="20"/>
        <v>#DIV/0!</v>
      </c>
    </row>
    <row r="219" spans="1:66" x14ac:dyDescent="0.25">
      <c r="A219" s="26">
        <v>3532</v>
      </c>
      <c r="B219" s="27" t="s">
        <v>236</v>
      </c>
      <c r="C219" s="28">
        <v>35</v>
      </c>
      <c r="D219" s="29" t="s">
        <v>247</v>
      </c>
      <c r="E219" s="29" t="s">
        <v>249</v>
      </c>
      <c r="F219" s="30" t="s">
        <v>21</v>
      </c>
      <c r="G219" s="30">
        <f t="shared" si="21"/>
        <v>215</v>
      </c>
      <c r="H219" s="31">
        <f t="shared" si="22"/>
        <v>0</v>
      </c>
      <c r="I219" s="75"/>
      <c r="J219" s="71"/>
      <c r="K219" s="71"/>
      <c r="L219" s="71"/>
      <c r="M219" s="71"/>
      <c r="N219" s="71"/>
      <c r="O219" s="71"/>
      <c r="P219" s="71"/>
      <c r="Q219" s="71"/>
      <c r="R219" s="71"/>
      <c r="S219" s="71"/>
      <c r="T219" s="71"/>
      <c r="U219" s="71"/>
      <c r="V219" s="71"/>
      <c r="W219" s="71"/>
      <c r="X219" s="71"/>
      <c r="Y219" s="71"/>
      <c r="Z219" s="71"/>
      <c r="AA219" s="71"/>
      <c r="AB219" s="71"/>
      <c r="AC219" s="71"/>
      <c r="AD219" s="71"/>
      <c r="AE219" s="71"/>
      <c r="AF219" s="71"/>
      <c r="AG219" s="71"/>
      <c r="AH219" s="71"/>
      <c r="AI219" s="71"/>
      <c r="AJ219" s="71"/>
      <c r="AK219" s="71"/>
      <c r="AL219" s="71"/>
      <c r="AM219" s="71"/>
      <c r="AN219" s="71"/>
      <c r="AO219" s="71"/>
      <c r="AP219" s="71"/>
      <c r="AQ219" s="71"/>
      <c r="AR219" s="71"/>
      <c r="AS219" s="71"/>
      <c r="AT219" s="71"/>
      <c r="AU219" s="71"/>
      <c r="AV219" s="71"/>
      <c r="AW219" s="71"/>
      <c r="AX219" s="71"/>
      <c r="AY219" s="71"/>
      <c r="AZ219" s="71"/>
      <c r="BA219" s="71"/>
      <c r="BB219" s="72"/>
      <c r="BC219" s="71"/>
      <c r="BD219" s="73">
        <f t="shared" si="19"/>
        <v>0</v>
      </c>
      <c r="BE219" s="93"/>
      <c r="BF219" s="84"/>
      <c r="BG219" s="119"/>
      <c r="BH219" s="139"/>
      <c r="BI219" s="153"/>
      <c r="BJ219" s="153" t="s">
        <v>405</v>
      </c>
      <c r="BK219" s="153"/>
      <c r="BL219" s="88"/>
      <c r="BM219" s="74" t="e">
        <f t="shared" si="20"/>
        <v>#DIV/0!</v>
      </c>
    </row>
    <row r="220" spans="1:66" x14ac:dyDescent="0.25">
      <c r="A220" s="26">
        <v>4008</v>
      </c>
      <c r="B220" s="27" t="s">
        <v>259</v>
      </c>
      <c r="C220" s="28">
        <v>22</v>
      </c>
      <c r="D220" s="29" t="s">
        <v>260</v>
      </c>
      <c r="E220" s="29" t="s">
        <v>261</v>
      </c>
      <c r="F220" s="30" t="s">
        <v>21</v>
      </c>
      <c r="G220" s="30">
        <f t="shared" si="21"/>
        <v>216</v>
      </c>
      <c r="H220" s="31">
        <f t="shared" si="22"/>
        <v>0</v>
      </c>
      <c r="I220" s="75"/>
      <c r="J220" s="71"/>
      <c r="K220" s="71"/>
      <c r="L220" s="71"/>
      <c r="M220" s="71"/>
      <c r="N220" s="71"/>
      <c r="O220" s="71"/>
      <c r="P220" s="71"/>
      <c r="Q220" s="71"/>
      <c r="R220" s="71"/>
      <c r="S220" s="71"/>
      <c r="T220" s="71"/>
      <c r="U220" s="71"/>
      <c r="V220" s="71"/>
      <c r="W220" s="71"/>
      <c r="X220" s="71"/>
      <c r="Y220" s="71"/>
      <c r="Z220" s="71"/>
      <c r="AA220" s="71"/>
      <c r="AB220" s="71"/>
      <c r="AC220" s="71"/>
      <c r="AD220" s="71"/>
      <c r="AE220" s="71"/>
      <c r="AF220" s="71"/>
      <c r="AG220" s="71"/>
      <c r="AH220" s="71"/>
      <c r="AI220" s="71"/>
      <c r="AJ220" s="71"/>
      <c r="AK220" s="71"/>
      <c r="AL220" s="71"/>
      <c r="AM220" s="71"/>
      <c r="AN220" s="71"/>
      <c r="AO220" s="71"/>
      <c r="AP220" s="71"/>
      <c r="AQ220" s="71"/>
      <c r="AR220" s="71"/>
      <c r="AS220" s="71"/>
      <c r="AT220" s="71"/>
      <c r="AU220" s="71"/>
      <c r="AV220" s="71"/>
      <c r="AW220" s="71"/>
      <c r="AX220" s="71"/>
      <c r="AY220" s="71"/>
      <c r="AZ220" s="71"/>
      <c r="BA220" s="71"/>
      <c r="BB220" s="72"/>
      <c r="BC220" s="71"/>
      <c r="BD220" s="73">
        <f t="shared" si="19"/>
        <v>0</v>
      </c>
      <c r="BE220" s="93"/>
      <c r="BF220" s="84"/>
      <c r="BG220" s="119"/>
      <c r="BH220" s="139"/>
      <c r="BI220" s="149" t="s">
        <v>405</v>
      </c>
      <c r="BJ220" s="149"/>
      <c r="BK220" s="149"/>
      <c r="BL220" s="88"/>
      <c r="BM220" s="74" t="e">
        <f t="shared" si="20"/>
        <v>#DIV/0!</v>
      </c>
    </row>
    <row r="221" spans="1:66" x14ac:dyDescent="0.25">
      <c r="A221" s="26">
        <v>4055</v>
      </c>
      <c r="B221" s="27" t="s">
        <v>259</v>
      </c>
      <c r="C221" s="28">
        <v>22</v>
      </c>
      <c r="D221" s="29" t="s">
        <v>262</v>
      </c>
      <c r="E221" s="29" t="s">
        <v>86</v>
      </c>
      <c r="F221" s="30" t="s">
        <v>21</v>
      </c>
      <c r="G221" s="30">
        <f t="shared" si="21"/>
        <v>217</v>
      </c>
      <c r="H221" s="31">
        <f t="shared" si="22"/>
        <v>0</v>
      </c>
      <c r="I221" s="75"/>
      <c r="J221" s="71"/>
      <c r="K221" s="71"/>
      <c r="L221" s="71"/>
      <c r="M221" s="71"/>
      <c r="N221" s="71"/>
      <c r="O221" s="71"/>
      <c r="P221" s="71"/>
      <c r="Q221" s="71"/>
      <c r="R221" s="71"/>
      <c r="S221" s="71"/>
      <c r="T221" s="71"/>
      <c r="U221" s="71"/>
      <c r="V221" s="71"/>
      <c r="W221" s="71"/>
      <c r="X221" s="71"/>
      <c r="Y221" s="71"/>
      <c r="Z221" s="71"/>
      <c r="AA221" s="71"/>
      <c r="AB221" s="71"/>
      <c r="AC221" s="71"/>
      <c r="AD221" s="71"/>
      <c r="AE221" s="71"/>
      <c r="AF221" s="71"/>
      <c r="AG221" s="71"/>
      <c r="AH221" s="71"/>
      <c r="AI221" s="71"/>
      <c r="AJ221" s="71"/>
      <c r="AK221" s="71"/>
      <c r="AL221" s="71"/>
      <c r="AM221" s="71"/>
      <c r="AN221" s="71"/>
      <c r="AO221" s="71"/>
      <c r="AP221" s="71"/>
      <c r="AQ221" s="71"/>
      <c r="AR221" s="71"/>
      <c r="AS221" s="71"/>
      <c r="AT221" s="71"/>
      <c r="AU221" s="71"/>
      <c r="AV221" s="71"/>
      <c r="AW221" s="71"/>
      <c r="AX221" s="71"/>
      <c r="AY221" s="71"/>
      <c r="AZ221" s="71"/>
      <c r="BA221" s="71"/>
      <c r="BB221" s="72"/>
      <c r="BC221" s="71"/>
      <c r="BD221" s="73">
        <f t="shared" si="19"/>
        <v>0</v>
      </c>
      <c r="BE221" s="93"/>
      <c r="BF221" s="84"/>
      <c r="BG221" s="119"/>
      <c r="BH221" s="139"/>
      <c r="BI221" s="149" t="s">
        <v>405</v>
      </c>
      <c r="BJ221" s="149"/>
      <c r="BK221" s="149"/>
      <c r="BL221" s="88"/>
      <c r="BM221" s="74" t="e">
        <f t="shared" si="20"/>
        <v>#DIV/0!</v>
      </c>
    </row>
    <row r="222" spans="1:66" s="34" customFormat="1" x14ac:dyDescent="0.25">
      <c r="A222" s="26">
        <v>4080</v>
      </c>
      <c r="B222" s="27" t="s">
        <v>259</v>
      </c>
      <c r="C222" s="28">
        <v>22</v>
      </c>
      <c r="D222" s="29" t="s">
        <v>271</v>
      </c>
      <c r="E222" s="29" t="s">
        <v>272</v>
      </c>
      <c r="F222" s="30" t="s">
        <v>21</v>
      </c>
      <c r="G222" s="30">
        <f t="shared" si="21"/>
        <v>218</v>
      </c>
      <c r="H222" s="31">
        <f t="shared" si="22"/>
        <v>0</v>
      </c>
      <c r="I222" s="75"/>
      <c r="J222" s="71"/>
      <c r="K222" s="71"/>
      <c r="L222" s="71"/>
      <c r="M222" s="71"/>
      <c r="N222" s="71"/>
      <c r="O222" s="71"/>
      <c r="P222" s="71"/>
      <c r="Q222" s="71"/>
      <c r="R222" s="71"/>
      <c r="S222" s="71"/>
      <c r="T222" s="71"/>
      <c r="U222" s="71"/>
      <c r="V222" s="71"/>
      <c r="W222" s="71"/>
      <c r="X222" s="71"/>
      <c r="Y222" s="71"/>
      <c r="Z222" s="71"/>
      <c r="AA222" s="71"/>
      <c r="AB222" s="71"/>
      <c r="AC222" s="71"/>
      <c r="AD222" s="71"/>
      <c r="AE222" s="71"/>
      <c r="AF222" s="71"/>
      <c r="AG222" s="71"/>
      <c r="AH222" s="71"/>
      <c r="AI222" s="71"/>
      <c r="AJ222" s="71"/>
      <c r="AK222" s="71"/>
      <c r="AL222" s="71"/>
      <c r="AM222" s="71"/>
      <c r="AN222" s="71"/>
      <c r="AO222" s="71"/>
      <c r="AP222" s="71"/>
      <c r="AQ222" s="71"/>
      <c r="AR222" s="71"/>
      <c r="AS222" s="71"/>
      <c r="AT222" s="71"/>
      <c r="AU222" s="71"/>
      <c r="AV222" s="71"/>
      <c r="AW222" s="71"/>
      <c r="AX222" s="71"/>
      <c r="AY222" s="71"/>
      <c r="AZ222" s="71"/>
      <c r="BA222" s="71"/>
      <c r="BB222" s="72"/>
      <c r="BC222" s="71"/>
      <c r="BD222" s="73">
        <f t="shared" ref="BD222:BD253" si="23">SUMIF(J222:BC222,"&gt;0",$J$4:$BC$4)</f>
        <v>0</v>
      </c>
      <c r="BE222" s="93"/>
      <c r="BF222" s="84"/>
      <c r="BG222" s="119"/>
      <c r="BH222" s="139"/>
      <c r="BI222" s="149" t="s">
        <v>405</v>
      </c>
      <c r="BJ222" s="149"/>
      <c r="BK222" s="149"/>
      <c r="BL222" s="88"/>
      <c r="BM222" s="74" t="e">
        <f t="shared" si="20"/>
        <v>#DIV/0!</v>
      </c>
    </row>
    <row r="223" spans="1:66" s="34" customFormat="1" x14ac:dyDescent="0.25">
      <c r="A223" s="26">
        <v>4085</v>
      </c>
      <c r="B223" s="27" t="s">
        <v>259</v>
      </c>
      <c r="C223" s="28">
        <v>22</v>
      </c>
      <c r="D223" s="29" t="s">
        <v>277</v>
      </c>
      <c r="E223" s="29" t="s">
        <v>145</v>
      </c>
      <c r="F223" s="30" t="s">
        <v>21</v>
      </c>
      <c r="G223" s="30">
        <f t="shared" si="21"/>
        <v>219</v>
      </c>
      <c r="H223" s="31">
        <f t="shared" si="22"/>
        <v>0</v>
      </c>
      <c r="I223" s="75"/>
      <c r="J223" s="71"/>
      <c r="K223" s="71"/>
      <c r="L223" s="71"/>
      <c r="M223" s="71"/>
      <c r="N223" s="71"/>
      <c r="O223" s="71"/>
      <c r="P223" s="71"/>
      <c r="Q223" s="71"/>
      <c r="R223" s="71"/>
      <c r="S223" s="71"/>
      <c r="T223" s="71"/>
      <c r="U223" s="71"/>
      <c r="V223" s="71"/>
      <c r="W223" s="71"/>
      <c r="X223" s="71"/>
      <c r="Y223" s="71"/>
      <c r="Z223" s="71"/>
      <c r="AA223" s="71"/>
      <c r="AB223" s="71"/>
      <c r="AC223" s="71"/>
      <c r="AD223" s="71"/>
      <c r="AE223" s="71"/>
      <c r="AF223" s="71"/>
      <c r="AG223" s="71"/>
      <c r="AH223" s="71"/>
      <c r="AI223" s="71"/>
      <c r="AJ223" s="71"/>
      <c r="AK223" s="71"/>
      <c r="AL223" s="71"/>
      <c r="AM223" s="71"/>
      <c r="AN223" s="71"/>
      <c r="AO223" s="71"/>
      <c r="AP223" s="71"/>
      <c r="AQ223" s="71"/>
      <c r="AR223" s="71"/>
      <c r="AS223" s="71"/>
      <c r="AT223" s="71"/>
      <c r="AU223" s="71"/>
      <c r="AV223" s="71"/>
      <c r="AW223" s="71"/>
      <c r="AX223" s="71"/>
      <c r="AY223" s="71"/>
      <c r="AZ223" s="71"/>
      <c r="BA223" s="71"/>
      <c r="BB223" s="72"/>
      <c r="BC223" s="71"/>
      <c r="BD223" s="73">
        <f t="shared" si="23"/>
        <v>0</v>
      </c>
      <c r="BE223" s="93"/>
      <c r="BF223" s="84"/>
      <c r="BG223" s="119"/>
      <c r="BH223" s="139"/>
      <c r="BI223" s="149"/>
      <c r="BJ223" s="149" t="s">
        <v>405</v>
      </c>
      <c r="BK223" s="149"/>
      <c r="BL223" s="88"/>
      <c r="BM223" s="74" t="e">
        <f t="shared" ref="BM223:BM250" si="24">AVERAGE(H223/BD223)</f>
        <v>#DIV/0!</v>
      </c>
    </row>
    <row r="224" spans="1:66" s="34" customFormat="1" x14ac:dyDescent="0.25">
      <c r="A224" s="26">
        <v>4501</v>
      </c>
      <c r="B224" s="27" t="s">
        <v>278</v>
      </c>
      <c r="C224" s="28">
        <v>35</v>
      </c>
      <c r="D224" s="29" t="s">
        <v>279</v>
      </c>
      <c r="E224" s="29" t="s">
        <v>280</v>
      </c>
      <c r="F224" s="30" t="s">
        <v>21</v>
      </c>
      <c r="G224" s="30">
        <f t="shared" si="21"/>
        <v>220</v>
      </c>
      <c r="H224" s="31">
        <f t="shared" si="22"/>
        <v>0</v>
      </c>
      <c r="I224" s="75"/>
      <c r="J224" s="71"/>
      <c r="K224" s="71"/>
      <c r="L224" s="71"/>
      <c r="M224" s="71"/>
      <c r="N224" s="71"/>
      <c r="O224" s="71"/>
      <c r="P224" s="71"/>
      <c r="Q224" s="71"/>
      <c r="R224" s="71"/>
      <c r="S224" s="71"/>
      <c r="T224" s="71"/>
      <c r="U224" s="71"/>
      <c r="V224" s="71"/>
      <c r="W224" s="71"/>
      <c r="X224" s="71"/>
      <c r="Y224" s="71"/>
      <c r="Z224" s="71"/>
      <c r="AA224" s="71"/>
      <c r="AB224" s="71"/>
      <c r="AC224" s="71"/>
      <c r="AD224" s="71"/>
      <c r="AE224" s="71"/>
      <c r="AF224" s="71"/>
      <c r="AG224" s="71"/>
      <c r="AH224" s="71"/>
      <c r="AI224" s="71"/>
      <c r="AJ224" s="71"/>
      <c r="AK224" s="71"/>
      <c r="AL224" s="71"/>
      <c r="AM224" s="71"/>
      <c r="AN224" s="71"/>
      <c r="AO224" s="71"/>
      <c r="AP224" s="71"/>
      <c r="AQ224" s="71"/>
      <c r="AR224" s="71"/>
      <c r="AS224" s="71"/>
      <c r="AT224" s="71"/>
      <c r="AU224" s="71"/>
      <c r="AV224" s="71"/>
      <c r="AW224" s="71"/>
      <c r="AX224" s="71"/>
      <c r="AY224" s="71"/>
      <c r="AZ224" s="71"/>
      <c r="BA224" s="71"/>
      <c r="BB224" s="72"/>
      <c r="BC224" s="71"/>
      <c r="BD224" s="73">
        <f t="shared" si="23"/>
        <v>0</v>
      </c>
      <c r="BE224" s="93">
        <f>SUMPRODUCT(LARGE((BD224:BD228),{1;2;3;4;5}))</f>
        <v>0</v>
      </c>
      <c r="BF224" s="84">
        <f>COUNT(A224:A228)</f>
        <v>5</v>
      </c>
      <c r="BG224" s="119">
        <f>SUM(BD224:BD228)</f>
        <v>0</v>
      </c>
      <c r="BH224" s="139"/>
      <c r="BI224" s="149" t="s">
        <v>405</v>
      </c>
      <c r="BJ224" s="149"/>
      <c r="BK224" s="149"/>
      <c r="BL224" s="88" t="e">
        <f>AVERAGE(BE224/#REF!)</f>
        <v>#REF!</v>
      </c>
      <c r="BM224" s="74" t="e">
        <f t="shared" si="24"/>
        <v>#DIV/0!</v>
      </c>
    </row>
    <row r="225" spans="1:65" s="34" customFormat="1" x14ac:dyDescent="0.25">
      <c r="A225" s="26">
        <v>4510</v>
      </c>
      <c r="B225" s="27" t="s">
        <v>278</v>
      </c>
      <c r="C225" s="28">
        <v>35</v>
      </c>
      <c r="D225" s="29" t="s">
        <v>282</v>
      </c>
      <c r="E225" s="29" t="s">
        <v>145</v>
      </c>
      <c r="F225" s="30" t="s">
        <v>21</v>
      </c>
      <c r="G225" s="30">
        <f t="shared" si="21"/>
        <v>221</v>
      </c>
      <c r="H225" s="31">
        <f t="shared" si="22"/>
        <v>0</v>
      </c>
      <c r="I225" s="75"/>
      <c r="J225" s="71"/>
      <c r="K225" s="71"/>
      <c r="L225" s="71"/>
      <c r="M225" s="71"/>
      <c r="N225" s="71"/>
      <c r="O225" s="71"/>
      <c r="P225" s="71"/>
      <c r="Q225" s="71"/>
      <c r="R225" s="71"/>
      <c r="S225" s="71"/>
      <c r="T225" s="71"/>
      <c r="U225" s="71"/>
      <c r="V225" s="71"/>
      <c r="W225" s="71"/>
      <c r="X225" s="71"/>
      <c r="Y225" s="71"/>
      <c r="Z225" s="71"/>
      <c r="AA225" s="71"/>
      <c r="AB225" s="71"/>
      <c r="AC225" s="71"/>
      <c r="AD225" s="71"/>
      <c r="AE225" s="71"/>
      <c r="AF225" s="71"/>
      <c r="AG225" s="71"/>
      <c r="AH225" s="71"/>
      <c r="AI225" s="71"/>
      <c r="AJ225" s="71"/>
      <c r="AK225" s="71"/>
      <c r="AL225" s="71"/>
      <c r="AM225" s="71"/>
      <c r="AN225" s="71"/>
      <c r="AO225" s="71"/>
      <c r="AP225" s="71"/>
      <c r="AQ225" s="71"/>
      <c r="AR225" s="71"/>
      <c r="AS225" s="71"/>
      <c r="AT225" s="71"/>
      <c r="AU225" s="71"/>
      <c r="AV225" s="71"/>
      <c r="AW225" s="71"/>
      <c r="AX225" s="71"/>
      <c r="AY225" s="71"/>
      <c r="AZ225" s="71"/>
      <c r="BA225" s="71"/>
      <c r="BB225" s="72"/>
      <c r="BC225" s="71"/>
      <c r="BD225" s="73">
        <f t="shared" si="23"/>
        <v>0</v>
      </c>
      <c r="BE225" s="93"/>
      <c r="BF225" s="84"/>
      <c r="BG225" s="119"/>
      <c r="BH225" s="139"/>
      <c r="BI225" s="149" t="s">
        <v>405</v>
      </c>
      <c r="BJ225" s="149"/>
      <c r="BK225" s="149"/>
      <c r="BL225" s="88"/>
      <c r="BM225" s="74" t="e">
        <f t="shared" si="24"/>
        <v>#DIV/0!</v>
      </c>
    </row>
    <row r="226" spans="1:65" s="34" customFormat="1" x14ac:dyDescent="0.25">
      <c r="A226" s="26">
        <v>4512</v>
      </c>
      <c r="B226" s="27" t="s">
        <v>278</v>
      </c>
      <c r="C226" s="28">
        <v>35</v>
      </c>
      <c r="D226" s="29" t="s">
        <v>284</v>
      </c>
      <c r="E226" s="29" t="s">
        <v>285</v>
      </c>
      <c r="F226" s="30" t="s">
        <v>21</v>
      </c>
      <c r="G226" s="30">
        <f t="shared" si="21"/>
        <v>222</v>
      </c>
      <c r="H226" s="31">
        <f t="shared" si="22"/>
        <v>0</v>
      </c>
      <c r="I226" s="75"/>
      <c r="J226" s="71"/>
      <c r="K226" s="71"/>
      <c r="L226" s="71"/>
      <c r="M226" s="71"/>
      <c r="N226" s="71"/>
      <c r="O226" s="71"/>
      <c r="P226" s="71"/>
      <c r="Q226" s="71"/>
      <c r="R226" s="71"/>
      <c r="S226" s="71"/>
      <c r="T226" s="71"/>
      <c r="U226" s="71"/>
      <c r="V226" s="71"/>
      <c r="W226" s="71"/>
      <c r="X226" s="71"/>
      <c r="Y226" s="71"/>
      <c r="Z226" s="71"/>
      <c r="AA226" s="71"/>
      <c r="AB226" s="71"/>
      <c r="AC226" s="71"/>
      <c r="AD226" s="71"/>
      <c r="AE226" s="71"/>
      <c r="AF226" s="71"/>
      <c r="AG226" s="71"/>
      <c r="AH226" s="71"/>
      <c r="AI226" s="71"/>
      <c r="AJ226" s="71"/>
      <c r="AK226" s="71"/>
      <c r="AL226" s="71"/>
      <c r="AM226" s="71"/>
      <c r="AN226" s="71"/>
      <c r="AO226" s="71"/>
      <c r="AP226" s="71"/>
      <c r="AQ226" s="71"/>
      <c r="AR226" s="71"/>
      <c r="AS226" s="71"/>
      <c r="AT226" s="71"/>
      <c r="AU226" s="71"/>
      <c r="AV226" s="71"/>
      <c r="AW226" s="71"/>
      <c r="AX226" s="71"/>
      <c r="AY226" s="71"/>
      <c r="AZ226" s="71"/>
      <c r="BA226" s="71"/>
      <c r="BB226" s="72"/>
      <c r="BC226" s="71"/>
      <c r="BD226" s="73">
        <f t="shared" si="23"/>
        <v>0</v>
      </c>
      <c r="BE226" s="93"/>
      <c r="BF226" s="84"/>
      <c r="BG226" s="119"/>
      <c r="BH226" s="138"/>
      <c r="BI226" s="149" t="s">
        <v>405</v>
      </c>
      <c r="BJ226" s="149"/>
      <c r="BK226" s="149"/>
      <c r="BL226" s="88"/>
      <c r="BM226" s="74" t="e">
        <f t="shared" si="24"/>
        <v>#DIV/0!</v>
      </c>
    </row>
    <row r="227" spans="1:65" s="34" customFormat="1" x14ac:dyDescent="0.25">
      <c r="A227" s="26">
        <v>4803</v>
      </c>
      <c r="B227" s="27" t="s">
        <v>286</v>
      </c>
      <c r="C227" s="28">
        <v>35</v>
      </c>
      <c r="D227" s="29" t="s">
        <v>288</v>
      </c>
      <c r="E227" s="29" t="s">
        <v>289</v>
      </c>
      <c r="F227" s="30" t="s">
        <v>21</v>
      </c>
      <c r="G227" s="30">
        <f t="shared" si="21"/>
        <v>223</v>
      </c>
      <c r="H227" s="31">
        <f t="shared" si="22"/>
        <v>0</v>
      </c>
      <c r="I227" s="75"/>
      <c r="J227" s="71"/>
      <c r="K227" s="71"/>
      <c r="L227" s="71"/>
      <c r="M227" s="71"/>
      <c r="N227" s="71"/>
      <c r="O227" s="71"/>
      <c r="P227" s="71"/>
      <c r="Q227" s="71"/>
      <c r="R227" s="71"/>
      <c r="S227" s="71"/>
      <c r="T227" s="71"/>
      <c r="U227" s="71"/>
      <c r="V227" s="71"/>
      <c r="W227" s="71"/>
      <c r="X227" s="71"/>
      <c r="Y227" s="71"/>
      <c r="Z227" s="71"/>
      <c r="AA227" s="71"/>
      <c r="AB227" s="71"/>
      <c r="AC227" s="71"/>
      <c r="AD227" s="71"/>
      <c r="AE227" s="71"/>
      <c r="AF227" s="71"/>
      <c r="AG227" s="71"/>
      <c r="AH227" s="71"/>
      <c r="AI227" s="71"/>
      <c r="AJ227" s="71"/>
      <c r="AK227" s="71"/>
      <c r="AL227" s="71"/>
      <c r="AM227" s="71"/>
      <c r="AN227" s="71"/>
      <c r="AO227" s="71"/>
      <c r="AP227" s="71"/>
      <c r="AQ227" s="71"/>
      <c r="AR227" s="71"/>
      <c r="AS227" s="71"/>
      <c r="AT227" s="71"/>
      <c r="AU227" s="71"/>
      <c r="AV227" s="71"/>
      <c r="AW227" s="71"/>
      <c r="AX227" s="71"/>
      <c r="AY227" s="71"/>
      <c r="AZ227" s="71"/>
      <c r="BA227" s="71"/>
      <c r="BB227" s="72"/>
      <c r="BC227" s="71"/>
      <c r="BD227" s="73">
        <f t="shared" si="23"/>
        <v>0</v>
      </c>
      <c r="BE227" s="93"/>
      <c r="BF227" s="84"/>
      <c r="BG227" s="119"/>
      <c r="BH227" s="139"/>
      <c r="BI227" s="149" t="s">
        <v>405</v>
      </c>
      <c r="BJ227" s="149"/>
      <c r="BK227" s="149"/>
      <c r="BL227" s="88"/>
      <c r="BM227" s="74" t="e">
        <f t="shared" si="24"/>
        <v>#DIV/0!</v>
      </c>
    </row>
    <row r="228" spans="1:65" s="34" customFormat="1" x14ac:dyDescent="0.25">
      <c r="A228" s="26">
        <v>4821</v>
      </c>
      <c r="B228" s="27" t="s">
        <v>286</v>
      </c>
      <c r="C228" s="28">
        <v>35</v>
      </c>
      <c r="D228" s="29" t="s">
        <v>291</v>
      </c>
      <c r="E228" s="29" t="s">
        <v>173</v>
      </c>
      <c r="F228" s="30" t="s">
        <v>21</v>
      </c>
      <c r="G228" s="30">
        <f t="shared" si="21"/>
        <v>224</v>
      </c>
      <c r="H228" s="31">
        <f t="shared" si="22"/>
        <v>0</v>
      </c>
      <c r="I228" s="75"/>
      <c r="J228" s="71"/>
      <c r="K228" s="71"/>
      <c r="L228" s="71"/>
      <c r="M228" s="71"/>
      <c r="N228" s="71"/>
      <c r="O228" s="71"/>
      <c r="P228" s="71"/>
      <c r="Q228" s="71"/>
      <c r="R228" s="71"/>
      <c r="S228" s="71"/>
      <c r="T228" s="71"/>
      <c r="U228" s="71"/>
      <c r="V228" s="71"/>
      <c r="W228" s="71"/>
      <c r="X228" s="71"/>
      <c r="Y228" s="71"/>
      <c r="Z228" s="71"/>
      <c r="AA228" s="71"/>
      <c r="AB228" s="71"/>
      <c r="AC228" s="71"/>
      <c r="AD228" s="71"/>
      <c r="AE228" s="71"/>
      <c r="AF228" s="71"/>
      <c r="AG228" s="71"/>
      <c r="AH228" s="71"/>
      <c r="AI228" s="71"/>
      <c r="AJ228" s="71"/>
      <c r="AK228" s="71"/>
      <c r="AL228" s="71"/>
      <c r="AM228" s="71"/>
      <c r="AN228" s="71"/>
      <c r="AO228" s="71"/>
      <c r="AP228" s="71"/>
      <c r="AQ228" s="71"/>
      <c r="AR228" s="71"/>
      <c r="AS228" s="71"/>
      <c r="AT228" s="71"/>
      <c r="AU228" s="71"/>
      <c r="AV228" s="71"/>
      <c r="AW228" s="71"/>
      <c r="AX228" s="71"/>
      <c r="AY228" s="71"/>
      <c r="AZ228" s="71"/>
      <c r="BA228" s="71"/>
      <c r="BB228" s="72"/>
      <c r="BC228" s="71"/>
      <c r="BD228" s="73">
        <f t="shared" si="23"/>
        <v>0</v>
      </c>
      <c r="BE228" s="93"/>
      <c r="BF228" s="84"/>
      <c r="BG228" s="119"/>
      <c r="BH228" s="139"/>
      <c r="BI228" s="149"/>
      <c r="BJ228" s="149" t="s">
        <v>405</v>
      </c>
      <c r="BK228" s="149"/>
      <c r="BL228" s="88"/>
      <c r="BM228" s="74" t="e">
        <f t="shared" si="24"/>
        <v>#DIV/0!</v>
      </c>
    </row>
    <row r="229" spans="1:65" s="34" customFormat="1" x14ac:dyDescent="0.25">
      <c r="A229" s="26">
        <v>4822</v>
      </c>
      <c r="B229" s="27" t="s">
        <v>286</v>
      </c>
      <c r="C229" s="28">
        <v>35</v>
      </c>
      <c r="D229" s="29" t="s">
        <v>292</v>
      </c>
      <c r="E229" s="29" t="s">
        <v>293</v>
      </c>
      <c r="F229" s="30" t="s">
        <v>51</v>
      </c>
      <c r="G229" s="30">
        <f t="shared" si="21"/>
        <v>225</v>
      </c>
      <c r="H229" s="31">
        <f t="shared" si="22"/>
        <v>0</v>
      </c>
      <c r="I229" s="75"/>
      <c r="J229" s="71"/>
      <c r="K229" s="71"/>
      <c r="L229" s="71"/>
      <c r="M229" s="71"/>
      <c r="N229" s="71"/>
      <c r="O229" s="71"/>
      <c r="P229" s="71"/>
      <c r="Q229" s="71"/>
      <c r="R229" s="71"/>
      <c r="S229" s="71"/>
      <c r="T229" s="71"/>
      <c r="U229" s="71"/>
      <c r="V229" s="71"/>
      <c r="W229" s="71"/>
      <c r="X229" s="71"/>
      <c r="Y229" s="71"/>
      <c r="Z229" s="71"/>
      <c r="AA229" s="71"/>
      <c r="AB229" s="71"/>
      <c r="AC229" s="71"/>
      <c r="AD229" s="71"/>
      <c r="AE229" s="71"/>
      <c r="AF229" s="71"/>
      <c r="AG229" s="71"/>
      <c r="AH229" s="71"/>
      <c r="AI229" s="71"/>
      <c r="AJ229" s="71"/>
      <c r="AK229" s="71"/>
      <c r="AL229" s="71"/>
      <c r="AM229" s="71"/>
      <c r="AN229" s="71"/>
      <c r="AO229" s="71"/>
      <c r="AP229" s="71"/>
      <c r="AQ229" s="71"/>
      <c r="AR229" s="71"/>
      <c r="AS229" s="71"/>
      <c r="AT229" s="71"/>
      <c r="AU229" s="71"/>
      <c r="AV229" s="71"/>
      <c r="AW229" s="71"/>
      <c r="AX229" s="71"/>
      <c r="AY229" s="71"/>
      <c r="AZ229" s="71"/>
      <c r="BA229" s="71"/>
      <c r="BB229" s="72"/>
      <c r="BC229" s="71"/>
      <c r="BD229" s="73">
        <f t="shared" si="23"/>
        <v>0</v>
      </c>
      <c r="BE229" s="93"/>
      <c r="BF229" s="84"/>
      <c r="BG229" s="119"/>
      <c r="BH229" s="143"/>
      <c r="BI229" s="149"/>
      <c r="BJ229" s="149" t="s">
        <v>405</v>
      </c>
      <c r="BK229" s="149"/>
      <c r="BL229" s="88"/>
      <c r="BM229" s="74" t="e">
        <f t="shared" si="24"/>
        <v>#DIV/0!</v>
      </c>
    </row>
    <row r="230" spans="1:65" s="34" customFormat="1" x14ac:dyDescent="0.25">
      <c r="A230" s="26">
        <v>4825</v>
      </c>
      <c r="B230" s="27" t="s">
        <v>286</v>
      </c>
      <c r="C230" s="28">
        <v>35</v>
      </c>
      <c r="D230" s="29" t="s">
        <v>296</v>
      </c>
      <c r="E230" s="29" t="s">
        <v>297</v>
      </c>
      <c r="F230" s="30" t="s">
        <v>21</v>
      </c>
      <c r="G230" s="30">
        <f t="shared" si="21"/>
        <v>226</v>
      </c>
      <c r="H230" s="31">
        <f t="shared" si="22"/>
        <v>0</v>
      </c>
      <c r="I230" s="75"/>
      <c r="J230" s="71"/>
      <c r="K230" s="71"/>
      <c r="L230" s="71"/>
      <c r="M230" s="71"/>
      <c r="N230" s="71"/>
      <c r="O230" s="71"/>
      <c r="P230" s="71"/>
      <c r="Q230" s="71"/>
      <c r="R230" s="71"/>
      <c r="S230" s="71"/>
      <c r="T230" s="71"/>
      <c r="U230" s="71"/>
      <c r="V230" s="71"/>
      <c r="W230" s="71"/>
      <c r="X230" s="71"/>
      <c r="Y230" s="71"/>
      <c r="Z230" s="71"/>
      <c r="AA230" s="71"/>
      <c r="AB230" s="71"/>
      <c r="AC230" s="71"/>
      <c r="AD230" s="71"/>
      <c r="AE230" s="71"/>
      <c r="AF230" s="71"/>
      <c r="AG230" s="71"/>
      <c r="AH230" s="71"/>
      <c r="AI230" s="71"/>
      <c r="AJ230" s="71"/>
      <c r="AK230" s="71"/>
      <c r="AL230" s="71"/>
      <c r="AM230" s="71"/>
      <c r="AN230" s="71"/>
      <c r="AO230" s="71"/>
      <c r="AP230" s="71"/>
      <c r="AQ230" s="71"/>
      <c r="AR230" s="71"/>
      <c r="AS230" s="71"/>
      <c r="AT230" s="71"/>
      <c r="AU230" s="71"/>
      <c r="AV230" s="71"/>
      <c r="AW230" s="71"/>
      <c r="AX230" s="71"/>
      <c r="AY230" s="71"/>
      <c r="AZ230" s="71"/>
      <c r="BA230" s="71"/>
      <c r="BB230" s="72"/>
      <c r="BC230" s="71"/>
      <c r="BD230" s="73">
        <f t="shared" si="23"/>
        <v>0</v>
      </c>
      <c r="BE230" s="93"/>
      <c r="BF230" s="84"/>
      <c r="BG230" s="119"/>
      <c r="BH230" s="142"/>
      <c r="BI230" s="149"/>
      <c r="BJ230" s="149" t="s">
        <v>405</v>
      </c>
      <c r="BK230" s="149"/>
      <c r="BL230" s="88"/>
      <c r="BM230" s="74" t="e">
        <f t="shared" si="24"/>
        <v>#DIV/0!</v>
      </c>
    </row>
    <row r="231" spans="1:65" s="34" customFormat="1" x14ac:dyDescent="0.25">
      <c r="A231" s="26">
        <v>5002</v>
      </c>
      <c r="B231" s="27" t="s">
        <v>303</v>
      </c>
      <c r="C231" s="28">
        <v>35</v>
      </c>
      <c r="D231" s="29" t="s">
        <v>304</v>
      </c>
      <c r="E231" s="29" t="s">
        <v>305</v>
      </c>
      <c r="F231" s="30" t="s">
        <v>51</v>
      </c>
      <c r="G231" s="30">
        <f t="shared" si="21"/>
        <v>227</v>
      </c>
      <c r="H231" s="31">
        <f t="shared" si="22"/>
        <v>0</v>
      </c>
      <c r="I231" s="75"/>
      <c r="J231" s="71"/>
      <c r="K231" s="71"/>
      <c r="L231" s="71"/>
      <c r="M231" s="71"/>
      <c r="N231" s="71"/>
      <c r="O231" s="71"/>
      <c r="P231" s="71"/>
      <c r="Q231" s="71"/>
      <c r="R231" s="71"/>
      <c r="S231" s="71"/>
      <c r="T231" s="71"/>
      <c r="U231" s="71"/>
      <c r="V231" s="71"/>
      <c r="W231" s="71"/>
      <c r="X231" s="71"/>
      <c r="Y231" s="71"/>
      <c r="Z231" s="71"/>
      <c r="AA231" s="71"/>
      <c r="AB231" s="71"/>
      <c r="AC231" s="71"/>
      <c r="AD231" s="71"/>
      <c r="AE231" s="71"/>
      <c r="AF231" s="71"/>
      <c r="AG231" s="71"/>
      <c r="AH231" s="71"/>
      <c r="AI231" s="71"/>
      <c r="AJ231" s="71"/>
      <c r="AK231" s="71"/>
      <c r="AL231" s="71"/>
      <c r="AM231" s="71"/>
      <c r="AN231" s="71"/>
      <c r="AO231" s="71"/>
      <c r="AP231" s="71"/>
      <c r="AQ231" s="71"/>
      <c r="AR231" s="71"/>
      <c r="AS231" s="71"/>
      <c r="AT231" s="71"/>
      <c r="AU231" s="71"/>
      <c r="AV231" s="71"/>
      <c r="AW231" s="71"/>
      <c r="AX231" s="71"/>
      <c r="AY231" s="71"/>
      <c r="AZ231" s="71"/>
      <c r="BA231" s="71"/>
      <c r="BB231" s="72"/>
      <c r="BC231" s="71"/>
      <c r="BD231" s="73">
        <f t="shared" si="23"/>
        <v>0</v>
      </c>
      <c r="BE231" s="93">
        <f>SUMPRODUCT(LARGE((BD231:BD245),{1;2;3;4;5}))</f>
        <v>0</v>
      </c>
      <c r="BF231" s="84">
        <f>COUNT(A231:A245)</f>
        <v>15</v>
      </c>
      <c r="BG231" s="119">
        <f>SUM(BD231:BD244)</f>
        <v>0</v>
      </c>
      <c r="BH231" s="139"/>
      <c r="BI231" s="149"/>
      <c r="BJ231" s="149" t="s">
        <v>405</v>
      </c>
      <c r="BK231" s="149"/>
      <c r="BL231" s="88" t="e">
        <f>AVERAGE(BE231/#REF!)</f>
        <v>#REF!</v>
      </c>
      <c r="BM231" s="74" t="e">
        <f t="shared" si="24"/>
        <v>#DIV/0!</v>
      </c>
    </row>
    <row r="232" spans="1:65" s="34" customFormat="1" x14ac:dyDescent="0.25">
      <c r="A232" s="26">
        <v>5011</v>
      </c>
      <c r="B232" s="27" t="s">
        <v>303</v>
      </c>
      <c r="C232" s="28">
        <v>35</v>
      </c>
      <c r="D232" s="29" t="s">
        <v>306</v>
      </c>
      <c r="E232" s="29" t="s">
        <v>280</v>
      </c>
      <c r="F232" s="30" t="s">
        <v>21</v>
      </c>
      <c r="G232" s="30">
        <f t="shared" si="21"/>
        <v>228</v>
      </c>
      <c r="H232" s="31">
        <f t="shared" si="22"/>
        <v>0</v>
      </c>
      <c r="I232" s="75"/>
      <c r="J232" s="71"/>
      <c r="K232" s="71"/>
      <c r="L232" s="71"/>
      <c r="M232" s="71"/>
      <c r="N232" s="71"/>
      <c r="O232" s="71"/>
      <c r="P232" s="71"/>
      <c r="Q232" s="71"/>
      <c r="R232" s="71"/>
      <c r="S232" s="71"/>
      <c r="T232" s="71"/>
      <c r="U232" s="71"/>
      <c r="V232" s="71"/>
      <c r="W232" s="71"/>
      <c r="X232" s="71"/>
      <c r="Y232" s="71"/>
      <c r="Z232" s="71"/>
      <c r="AA232" s="71"/>
      <c r="AB232" s="71"/>
      <c r="AC232" s="71"/>
      <c r="AD232" s="71"/>
      <c r="AE232" s="71"/>
      <c r="AF232" s="71"/>
      <c r="AG232" s="71"/>
      <c r="AH232" s="71"/>
      <c r="AI232" s="71"/>
      <c r="AJ232" s="71"/>
      <c r="AK232" s="71"/>
      <c r="AL232" s="71"/>
      <c r="AM232" s="71"/>
      <c r="AN232" s="71"/>
      <c r="AO232" s="71"/>
      <c r="AP232" s="71"/>
      <c r="AQ232" s="71"/>
      <c r="AR232" s="71"/>
      <c r="AS232" s="71"/>
      <c r="AT232" s="71"/>
      <c r="AU232" s="71"/>
      <c r="AV232" s="71"/>
      <c r="AW232" s="71"/>
      <c r="AX232" s="71"/>
      <c r="AY232" s="71"/>
      <c r="AZ232" s="71"/>
      <c r="BA232" s="71"/>
      <c r="BB232" s="72"/>
      <c r="BC232" s="71"/>
      <c r="BD232" s="73">
        <f t="shared" si="23"/>
        <v>0</v>
      </c>
      <c r="BE232" s="93"/>
      <c r="BF232" s="84"/>
      <c r="BG232" s="119"/>
      <c r="BH232" s="139"/>
      <c r="BI232" s="149"/>
      <c r="BJ232" s="149" t="s">
        <v>405</v>
      </c>
      <c r="BK232" s="149"/>
      <c r="BL232" s="88"/>
      <c r="BM232" s="74" t="e">
        <f t="shared" si="24"/>
        <v>#DIV/0!</v>
      </c>
    </row>
    <row r="233" spans="1:65" s="34" customFormat="1" x14ac:dyDescent="0.25">
      <c r="A233" s="26">
        <v>5016</v>
      </c>
      <c r="B233" s="27" t="s">
        <v>303</v>
      </c>
      <c r="C233" s="28">
        <v>35</v>
      </c>
      <c r="D233" s="29" t="s">
        <v>38</v>
      </c>
      <c r="E233" s="29" t="s">
        <v>226</v>
      </c>
      <c r="F233" s="30" t="s">
        <v>21</v>
      </c>
      <c r="G233" s="30">
        <f t="shared" si="21"/>
        <v>229</v>
      </c>
      <c r="H233" s="31">
        <f t="shared" si="22"/>
        <v>0</v>
      </c>
      <c r="I233" s="75"/>
      <c r="J233" s="71"/>
      <c r="K233" s="71"/>
      <c r="L233" s="71"/>
      <c r="M233" s="71"/>
      <c r="N233" s="71"/>
      <c r="O233" s="71"/>
      <c r="P233" s="71"/>
      <c r="Q233" s="71"/>
      <c r="R233" s="71"/>
      <c r="S233" s="71"/>
      <c r="T233" s="71"/>
      <c r="U233" s="71"/>
      <c r="V233" s="71"/>
      <c r="W233" s="71"/>
      <c r="X233" s="71"/>
      <c r="Y233" s="71"/>
      <c r="Z233" s="71"/>
      <c r="AA233" s="71"/>
      <c r="AB233" s="71"/>
      <c r="AC233" s="71"/>
      <c r="AD233" s="71"/>
      <c r="AE233" s="71"/>
      <c r="AF233" s="71"/>
      <c r="AG233" s="71"/>
      <c r="AH233" s="71"/>
      <c r="AI233" s="71"/>
      <c r="AJ233" s="71"/>
      <c r="AK233" s="71"/>
      <c r="AL233" s="71"/>
      <c r="AM233" s="71"/>
      <c r="AN233" s="71"/>
      <c r="AO233" s="71"/>
      <c r="AP233" s="71"/>
      <c r="AQ233" s="71"/>
      <c r="AR233" s="71"/>
      <c r="AS233" s="71"/>
      <c r="AT233" s="71"/>
      <c r="AU233" s="71"/>
      <c r="AV233" s="71"/>
      <c r="AW233" s="71"/>
      <c r="AX233" s="71"/>
      <c r="AY233" s="71"/>
      <c r="AZ233" s="71"/>
      <c r="BA233" s="71"/>
      <c r="BB233" s="72"/>
      <c r="BC233" s="71"/>
      <c r="BD233" s="73">
        <f t="shared" si="23"/>
        <v>0</v>
      </c>
      <c r="BE233" s="93"/>
      <c r="BF233" s="84"/>
      <c r="BG233" s="119"/>
      <c r="BH233" s="140"/>
      <c r="BI233" s="149"/>
      <c r="BJ233" s="149" t="s">
        <v>405</v>
      </c>
      <c r="BK233" s="149"/>
      <c r="BL233" s="88"/>
      <c r="BM233" s="74" t="e">
        <f t="shared" si="24"/>
        <v>#DIV/0!</v>
      </c>
    </row>
    <row r="234" spans="1:65" x14ac:dyDescent="0.25">
      <c r="A234" s="26">
        <v>5027</v>
      </c>
      <c r="B234" s="27" t="s">
        <v>303</v>
      </c>
      <c r="C234" s="28">
        <v>35</v>
      </c>
      <c r="D234" s="29" t="s">
        <v>312</v>
      </c>
      <c r="E234" s="29" t="s">
        <v>226</v>
      </c>
      <c r="F234" s="30" t="s">
        <v>21</v>
      </c>
      <c r="G234" s="30">
        <f t="shared" si="21"/>
        <v>230</v>
      </c>
      <c r="H234" s="31">
        <f t="shared" si="22"/>
        <v>0</v>
      </c>
      <c r="I234" s="75"/>
      <c r="J234" s="71"/>
      <c r="K234" s="71"/>
      <c r="L234" s="71"/>
      <c r="M234" s="71"/>
      <c r="N234" s="71"/>
      <c r="O234" s="71"/>
      <c r="P234" s="71"/>
      <c r="Q234" s="71"/>
      <c r="R234" s="71"/>
      <c r="S234" s="71"/>
      <c r="T234" s="71"/>
      <c r="U234" s="71"/>
      <c r="V234" s="71"/>
      <c r="W234" s="71"/>
      <c r="X234" s="71"/>
      <c r="Y234" s="71"/>
      <c r="Z234" s="71"/>
      <c r="AA234" s="71"/>
      <c r="AB234" s="71"/>
      <c r="AC234" s="71"/>
      <c r="AD234" s="71"/>
      <c r="AE234" s="71"/>
      <c r="AF234" s="71"/>
      <c r="AG234" s="71"/>
      <c r="AH234" s="71"/>
      <c r="AI234" s="71"/>
      <c r="AJ234" s="71"/>
      <c r="AK234" s="71"/>
      <c r="AL234" s="71"/>
      <c r="AM234" s="71"/>
      <c r="AN234" s="71"/>
      <c r="AO234" s="71"/>
      <c r="AP234" s="71"/>
      <c r="AQ234" s="71"/>
      <c r="AR234" s="71"/>
      <c r="AS234" s="71"/>
      <c r="AT234" s="71"/>
      <c r="AU234" s="71"/>
      <c r="AV234" s="71"/>
      <c r="AW234" s="71"/>
      <c r="AX234" s="71"/>
      <c r="AY234" s="71"/>
      <c r="AZ234" s="71"/>
      <c r="BA234" s="71"/>
      <c r="BB234" s="72"/>
      <c r="BC234" s="71"/>
      <c r="BD234" s="73">
        <f t="shared" si="23"/>
        <v>0</v>
      </c>
      <c r="BE234" s="93"/>
      <c r="BF234" s="84"/>
      <c r="BG234" s="119"/>
      <c r="BH234" s="139"/>
      <c r="BI234" s="149"/>
      <c r="BJ234" s="149" t="s">
        <v>405</v>
      </c>
      <c r="BK234" s="149"/>
      <c r="BL234" s="88"/>
      <c r="BM234" s="74" t="e">
        <f t="shared" si="24"/>
        <v>#DIV/0!</v>
      </c>
    </row>
    <row r="235" spans="1:65" x14ac:dyDescent="0.25">
      <c r="A235" s="26">
        <v>5032</v>
      </c>
      <c r="B235" s="27" t="s">
        <v>303</v>
      </c>
      <c r="C235" s="28">
        <v>35</v>
      </c>
      <c r="D235" s="29" t="s">
        <v>316</v>
      </c>
      <c r="E235" s="29" t="s">
        <v>68</v>
      </c>
      <c r="F235" s="30" t="s">
        <v>21</v>
      </c>
      <c r="G235" s="30">
        <f t="shared" si="21"/>
        <v>231</v>
      </c>
      <c r="H235" s="31">
        <f t="shared" si="22"/>
        <v>0</v>
      </c>
      <c r="I235" s="75"/>
      <c r="J235" s="71"/>
      <c r="K235" s="71"/>
      <c r="L235" s="71"/>
      <c r="M235" s="71"/>
      <c r="N235" s="71"/>
      <c r="O235" s="71"/>
      <c r="P235" s="71"/>
      <c r="Q235" s="71"/>
      <c r="R235" s="71"/>
      <c r="S235" s="71"/>
      <c r="T235" s="71"/>
      <c r="U235" s="71"/>
      <c r="V235" s="71"/>
      <c r="W235" s="71"/>
      <c r="X235" s="71"/>
      <c r="Y235" s="71"/>
      <c r="Z235" s="71"/>
      <c r="AA235" s="71"/>
      <c r="AB235" s="71"/>
      <c r="AC235" s="71"/>
      <c r="AD235" s="71"/>
      <c r="AE235" s="71"/>
      <c r="AF235" s="71"/>
      <c r="AG235" s="71"/>
      <c r="AH235" s="71"/>
      <c r="AI235" s="71"/>
      <c r="AJ235" s="71"/>
      <c r="AK235" s="71"/>
      <c r="AL235" s="71"/>
      <c r="AM235" s="71"/>
      <c r="AN235" s="71"/>
      <c r="AO235" s="71"/>
      <c r="AP235" s="71"/>
      <c r="AQ235" s="71"/>
      <c r="AR235" s="71"/>
      <c r="AS235" s="71"/>
      <c r="AT235" s="71"/>
      <c r="AU235" s="71"/>
      <c r="AV235" s="71"/>
      <c r="AW235" s="71"/>
      <c r="AX235" s="71"/>
      <c r="AY235" s="71"/>
      <c r="AZ235" s="71"/>
      <c r="BA235" s="71"/>
      <c r="BB235" s="72"/>
      <c r="BC235" s="71"/>
      <c r="BD235" s="73">
        <f t="shared" si="23"/>
        <v>0</v>
      </c>
      <c r="BE235" s="93"/>
      <c r="BF235" s="84"/>
      <c r="BG235" s="119"/>
      <c r="BH235" s="139"/>
      <c r="BI235" s="149" t="s">
        <v>405</v>
      </c>
      <c r="BJ235" s="149"/>
      <c r="BK235" s="149"/>
      <c r="BL235" s="88"/>
      <c r="BM235" s="74" t="e">
        <f t="shared" si="24"/>
        <v>#DIV/0!</v>
      </c>
    </row>
    <row r="236" spans="1:65" x14ac:dyDescent="0.25">
      <c r="A236" s="26">
        <v>5101</v>
      </c>
      <c r="B236" s="27" t="s">
        <v>320</v>
      </c>
      <c r="C236" s="28">
        <v>35</v>
      </c>
      <c r="D236" s="29" t="s">
        <v>321</v>
      </c>
      <c r="E236" s="29" t="s">
        <v>211</v>
      </c>
      <c r="F236" s="30" t="s">
        <v>21</v>
      </c>
      <c r="G236" s="30">
        <f t="shared" si="21"/>
        <v>232</v>
      </c>
      <c r="H236" s="31">
        <f t="shared" si="22"/>
        <v>0</v>
      </c>
      <c r="I236" s="75"/>
      <c r="J236" s="71"/>
      <c r="K236" s="71"/>
      <c r="L236" s="71"/>
      <c r="M236" s="71"/>
      <c r="N236" s="71"/>
      <c r="O236" s="71"/>
      <c r="P236" s="71"/>
      <c r="Q236" s="71"/>
      <c r="R236" s="71"/>
      <c r="S236" s="71"/>
      <c r="T236" s="71"/>
      <c r="U236" s="71"/>
      <c r="V236" s="71"/>
      <c r="W236" s="71"/>
      <c r="X236" s="71"/>
      <c r="Y236" s="71"/>
      <c r="Z236" s="71"/>
      <c r="AA236" s="71"/>
      <c r="AB236" s="71"/>
      <c r="AC236" s="71"/>
      <c r="AD236" s="71"/>
      <c r="AE236" s="71"/>
      <c r="AF236" s="71"/>
      <c r="AG236" s="71"/>
      <c r="AH236" s="71"/>
      <c r="AI236" s="71"/>
      <c r="AJ236" s="71"/>
      <c r="AK236" s="71"/>
      <c r="AL236" s="71"/>
      <c r="AM236" s="71"/>
      <c r="AN236" s="71"/>
      <c r="AO236" s="71"/>
      <c r="AP236" s="71"/>
      <c r="AQ236" s="71"/>
      <c r="AR236" s="71"/>
      <c r="AS236" s="71"/>
      <c r="AT236" s="71"/>
      <c r="AU236" s="71"/>
      <c r="AV236" s="71"/>
      <c r="AW236" s="71"/>
      <c r="AX236" s="71"/>
      <c r="AY236" s="71"/>
      <c r="AZ236" s="71"/>
      <c r="BA236" s="71"/>
      <c r="BB236" s="72"/>
      <c r="BC236" s="71"/>
      <c r="BD236" s="73">
        <f t="shared" si="23"/>
        <v>0</v>
      </c>
      <c r="BE236" s="93">
        <f>SUMPRODUCT(LARGE((BD236:BD245),{1;2;3;4;5}))</f>
        <v>0</v>
      </c>
      <c r="BF236" s="84">
        <f>COUNT(A236:A245)</f>
        <v>10</v>
      </c>
      <c r="BG236" s="119">
        <f>SUM(BD236:BD245)</f>
        <v>0</v>
      </c>
      <c r="BH236" s="139"/>
      <c r="BI236" s="150"/>
      <c r="BJ236" s="150"/>
      <c r="BK236" s="150"/>
      <c r="BL236" s="88" t="e">
        <f>AVERAGE(BE236/#REF!)</f>
        <v>#REF!</v>
      </c>
      <c r="BM236" s="74" t="e">
        <f t="shared" si="24"/>
        <v>#DIV/0!</v>
      </c>
    </row>
    <row r="237" spans="1:65" x14ac:dyDescent="0.25">
      <c r="A237" s="26">
        <v>5108</v>
      </c>
      <c r="B237" s="27" t="s">
        <v>320</v>
      </c>
      <c r="C237" s="28">
        <v>35</v>
      </c>
      <c r="D237" s="29" t="s">
        <v>323</v>
      </c>
      <c r="E237" s="29" t="s">
        <v>324</v>
      </c>
      <c r="F237" s="30" t="s">
        <v>21</v>
      </c>
      <c r="G237" s="30">
        <f t="shared" si="21"/>
        <v>233</v>
      </c>
      <c r="H237" s="31">
        <f t="shared" si="22"/>
        <v>0</v>
      </c>
      <c r="I237" s="75"/>
      <c r="J237" s="71"/>
      <c r="K237" s="71"/>
      <c r="L237" s="71"/>
      <c r="M237" s="71"/>
      <c r="N237" s="71"/>
      <c r="O237" s="71"/>
      <c r="P237" s="71"/>
      <c r="Q237" s="71"/>
      <c r="R237" s="71"/>
      <c r="S237" s="71"/>
      <c r="T237" s="71"/>
      <c r="U237" s="71"/>
      <c r="V237" s="71"/>
      <c r="W237" s="71"/>
      <c r="X237" s="71"/>
      <c r="Y237" s="71"/>
      <c r="Z237" s="71"/>
      <c r="AA237" s="71"/>
      <c r="AB237" s="71"/>
      <c r="AC237" s="71"/>
      <c r="AD237" s="71"/>
      <c r="AE237" s="71"/>
      <c r="AF237" s="71"/>
      <c r="AG237" s="71"/>
      <c r="AH237" s="71"/>
      <c r="AI237" s="71"/>
      <c r="AJ237" s="71"/>
      <c r="AK237" s="71"/>
      <c r="AL237" s="71"/>
      <c r="AM237" s="71"/>
      <c r="AN237" s="71"/>
      <c r="AO237" s="71"/>
      <c r="AP237" s="71"/>
      <c r="AQ237" s="71"/>
      <c r="AR237" s="71"/>
      <c r="AS237" s="71"/>
      <c r="AT237" s="71"/>
      <c r="AU237" s="71"/>
      <c r="AV237" s="71"/>
      <c r="AW237" s="71"/>
      <c r="AX237" s="71"/>
      <c r="AY237" s="71"/>
      <c r="AZ237" s="71"/>
      <c r="BA237" s="71"/>
      <c r="BB237" s="72"/>
      <c r="BC237" s="71"/>
      <c r="BD237" s="73">
        <f t="shared" si="23"/>
        <v>0</v>
      </c>
      <c r="BE237" s="93"/>
      <c r="BF237" s="84"/>
      <c r="BG237" s="119"/>
      <c r="BH237" s="139"/>
      <c r="BI237" s="150"/>
      <c r="BJ237" s="150"/>
      <c r="BK237" s="150"/>
      <c r="BL237" s="88"/>
      <c r="BM237" s="74" t="e">
        <f t="shared" si="24"/>
        <v>#DIV/0!</v>
      </c>
    </row>
    <row r="238" spans="1:65" x14ac:dyDescent="0.25">
      <c r="A238" s="114">
        <v>5348</v>
      </c>
      <c r="B238" s="33" t="s">
        <v>332</v>
      </c>
      <c r="C238" s="39">
        <v>35</v>
      </c>
      <c r="D238" s="41" t="s">
        <v>400</v>
      </c>
      <c r="E238" s="41" t="s">
        <v>401</v>
      </c>
      <c r="F238" s="30" t="s">
        <v>21</v>
      </c>
      <c r="G238" s="30">
        <f t="shared" si="21"/>
        <v>234</v>
      </c>
      <c r="H238" s="31">
        <f t="shared" si="22"/>
        <v>0</v>
      </c>
      <c r="I238" s="105"/>
      <c r="J238" s="107"/>
      <c r="K238" s="107"/>
      <c r="L238" s="71"/>
      <c r="M238" s="71"/>
      <c r="N238" s="71"/>
      <c r="O238" s="71"/>
      <c r="P238" s="71"/>
      <c r="Q238" s="71"/>
      <c r="R238" s="71"/>
      <c r="S238" s="71"/>
      <c r="T238" s="71"/>
      <c r="U238" s="71"/>
      <c r="V238" s="71"/>
      <c r="W238" s="71"/>
      <c r="X238" s="71"/>
      <c r="Y238" s="71"/>
      <c r="Z238" s="71"/>
      <c r="AA238" s="71"/>
      <c r="AB238" s="71"/>
      <c r="AC238" s="71"/>
      <c r="AD238" s="71"/>
      <c r="AE238" s="71"/>
      <c r="AF238" s="71"/>
      <c r="AG238" s="71"/>
      <c r="AH238" s="71"/>
      <c r="AI238" s="71"/>
      <c r="AJ238" s="71"/>
      <c r="AK238" s="71"/>
      <c r="AL238" s="71"/>
      <c r="AM238" s="71"/>
      <c r="AN238" s="71"/>
      <c r="AO238" s="71"/>
      <c r="AP238" s="71"/>
      <c r="AQ238" s="71"/>
      <c r="AR238" s="71"/>
      <c r="AS238" s="71"/>
      <c r="AT238" s="71"/>
      <c r="AU238" s="71"/>
      <c r="AV238" s="71"/>
      <c r="AW238" s="71"/>
      <c r="AX238" s="71"/>
      <c r="AY238" s="71"/>
      <c r="AZ238" s="108"/>
      <c r="BA238" s="108"/>
      <c r="BB238" s="107"/>
      <c r="BC238" s="107"/>
      <c r="BD238" s="73">
        <f t="shared" si="23"/>
        <v>0</v>
      </c>
      <c r="BE238" s="110"/>
      <c r="BF238" s="84"/>
      <c r="BG238" s="120"/>
      <c r="BH238" s="144"/>
      <c r="BI238" s="154"/>
      <c r="BJ238" s="154" t="s">
        <v>405</v>
      </c>
      <c r="BK238" s="154"/>
      <c r="BL238" s="88"/>
      <c r="BM238" s="74" t="e">
        <f t="shared" si="24"/>
        <v>#DIV/0!</v>
      </c>
    </row>
    <row r="239" spans="1:65" x14ac:dyDescent="0.25">
      <c r="A239" s="26">
        <v>5361</v>
      </c>
      <c r="B239" s="27" t="s">
        <v>332</v>
      </c>
      <c r="C239" s="28">
        <v>35</v>
      </c>
      <c r="D239" s="29" t="s">
        <v>338</v>
      </c>
      <c r="E239" s="29" t="s">
        <v>339</v>
      </c>
      <c r="F239" s="30" t="s">
        <v>21</v>
      </c>
      <c r="G239" s="30">
        <f t="shared" si="21"/>
        <v>235</v>
      </c>
      <c r="H239" s="31">
        <f t="shared" si="22"/>
        <v>0</v>
      </c>
      <c r="I239" s="75"/>
      <c r="J239" s="71"/>
      <c r="K239" s="71"/>
      <c r="L239" s="71"/>
      <c r="M239" s="71"/>
      <c r="N239" s="71"/>
      <c r="O239" s="71"/>
      <c r="P239" s="71"/>
      <c r="Q239" s="71"/>
      <c r="R239" s="71"/>
      <c r="S239" s="71"/>
      <c r="T239" s="71"/>
      <c r="U239" s="71"/>
      <c r="V239" s="71"/>
      <c r="W239" s="71"/>
      <c r="X239" s="71"/>
      <c r="Y239" s="71"/>
      <c r="Z239" s="71"/>
      <c r="AA239" s="71"/>
      <c r="AB239" s="71"/>
      <c r="AC239" s="71"/>
      <c r="AD239" s="71"/>
      <c r="AE239" s="71"/>
      <c r="AF239" s="71"/>
      <c r="AG239" s="71"/>
      <c r="AH239" s="71"/>
      <c r="AI239" s="71"/>
      <c r="AJ239" s="71"/>
      <c r="AK239" s="71"/>
      <c r="AL239" s="71"/>
      <c r="AM239" s="71"/>
      <c r="AN239" s="71"/>
      <c r="AO239" s="71"/>
      <c r="AP239" s="71"/>
      <c r="AQ239" s="71"/>
      <c r="AR239" s="71"/>
      <c r="AS239" s="71"/>
      <c r="AT239" s="71"/>
      <c r="AU239" s="71"/>
      <c r="AV239" s="71"/>
      <c r="AW239" s="71"/>
      <c r="AX239" s="71"/>
      <c r="AY239" s="71"/>
      <c r="AZ239" s="71"/>
      <c r="BA239" s="71"/>
      <c r="BB239" s="72"/>
      <c r="BC239" s="71"/>
      <c r="BD239" s="73">
        <f t="shared" si="23"/>
        <v>0</v>
      </c>
      <c r="BE239" s="93"/>
      <c r="BF239" s="84"/>
      <c r="BG239" s="119"/>
      <c r="BH239" s="139"/>
      <c r="BI239" s="149"/>
      <c r="BJ239" s="149" t="s">
        <v>405</v>
      </c>
      <c r="BK239" s="149"/>
      <c r="BL239" s="88"/>
      <c r="BM239" s="74" t="e">
        <f t="shared" si="24"/>
        <v>#DIV/0!</v>
      </c>
    </row>
    <row r="240" spans="1:65" x14ac:dyDescent="0.25">
      <c r="A240" s="26">
        <v>5363</v>
      </c>
      <c r="B240" s="27" t="s">
        <v>332</v>
      </c>
      <c r="C240" s="28">
        <v>35</v>
      </c>
      <c r="D240" s="29" t="s">
        <v>341</v>
      </c>
      <c r="E240" s="29" t="s">
        <v>342</v>
      </c>
      <c r="F240" s="30" t="s">
        <v>21</v>
      </c>
      <c r="G240" s="30">
        <f t="shared" si="21"/>
        <v>236</v>
      </c>
      <c r="H240" s="31">
        <f t="shared" si="22"/>
        <v>0</v>
      </c>
      <c r="I240" s="75"/>
      <c r="J240" s="71"/>
      <c r="K240" s="71"/>
      <c r="L240" s="71"/>
      <c r="M240" s="71"/>
      <c r="N240" s="71"/>
      <c r="O240" s="71"/>
      <c r="P240" s="71"/>
      <c r="Q240" s="71"/>
      <c r="R240" s="71"/>
      <c r="S240" s="71"/>
      <c r="T240" s="71"/>
      <c r="U240" s="71"/>
      <c r="V240" s="71"/>
      <c r="W240" s="71"/>
      <c r="X240" s="71"/>
      <c r="Y240" s="71"/>
      <c r="Z240" s="71"/>
      <c r="AA240" s="71"/>
      <c r="AB240" s="71"/>
      <c r="AC240" s="71"/>
      <c r="AD240" s="71"/>
      <c r="AE240" s="71"/>
      <c r="AF240" s="71"/>
      <c r="AG240" s="71"/>
      <c r="AH240" s="71"/>
      <c r="AI240" s="71"/>
      <c r="AJ240" s="71"/>
      <c r="AK240" s="71"/>
      <c r="AL240" s="71"/>
      <c r="AM240" s="71"/>
      <c r="AN240" s="71"/>
      <c r="AO240" s="71"/>
      <c r="AP240" s="71"/>
      <c r="AQ240" s="71"/>
      <c r="AR240" s="71"/>
      <c r="AS240" s="71"/>
      <c r="AT240" s="71"/>
      <c r="AU240" s="71"/>
      <c r="AV240" s="71"/>
      <c r="AW240" s="71"/>
      <c r="AX240" s="71"/>
      <c r="AY240" s="71"/>
      <c r="AZ240" s="71"/>
      <c r="BA240" s="71"/>
      <c r="BB240" s="72"/>
      <c r="BC240" s="71"/>
      <c r="BD240" s="73">
        <f t="shared" si="23"/>
        <v>0</v>
      </c>
      <c r="BE240" s="93"/>
      <c r="BF240" s="84"/>
      <c r="BG240" s="119"/>
      <c r="BH240" s="139"/>
      <c r="BI240" s="149"/>
      <c r="BJ240" s="149" t="s">
        <v>405</v>
      </c>
      <c r="BK240" s="149"/>
      <c r="BL240" s="88"/>
      <c r="BM240" s="74" t="e">
        <f t="shared" si="24"/>
        <v>#DIV/0!</v>
      </c>
    </row>
    <row r="241" spans="1:65" x14ac:dyDescent="0.25">
      <c r="A241" s="26">
        <v>5412</v>
      </c>
      <c r="B241" s="27" t="s">
        <v>343</v>
      </c>
      <c r="C241" s="28">
        <v>35</v>
      </c>
      <c r="D241" s="29" t="s">
        <v>346</v>
      </c>
      <c r="E241" s="29" t="s">
        <v>68</v>
      </c>
      <c r="F241" s="30" t="s">
        <v>21</v>
      </c>
      <c r="G241" s="30">
        <f t="shared" si="21"/>
        <v>237</v>
      </c>
      <c r="H241" s="31">
        <f t="shared" si="22"/>
        <v>0</v>
      </c>
      <c r="I241" s="75"/>
      <c r="J241" s="71"/>
      <c r="K241" s="71"/>
      <c r="L241" s="71"/>
      <c r="M241" s="71"/>
      <c r="N241" s="71"/>
      <c r="O241" s="71"/>
      <c r="P241" s="71"/>
      <c r="Q241" s="71"/>
      <c r="R241" s="71"/>
      <c r="S241" s="71"/>
      <c r="T241" s="71"/>
      <c r="U241" s="71"/>
      <c r="V241" s="71"/>
      <c r="W241" s="71"/>
      <c r="X241" s="71"/>
      <c r="Y241" s="71"/>
      <c r="Z241" s="71"/>
      <c r="AA241" s="71"/>
      <c r="AB241" s="71"/>
      <c r="AC241" s="71"/>
      <c r="AD241" s="71"/>
      <c r="AE241" s="71"/>
      <c r="AF241" s="71"/>
      <c r="AG241" s="71"/>
      <c r="AH241" s="71"/>
      <c r="AI241" s="71"/>
      <c r="AJ241" s="71"/>
      <c r="AK241" s="71"/>
      <c r="AL241" s="71"/>
      <c r="AM241" s="71"/>
      <c r="AN241" s="71"/>
      <c r="AO241" s="71"/>
      <c r="AP241" s="71"/>
      <c r="AQ241" s="71"/>
      <c r="AR241" s="71"/>
      <c r="AS241" s="71"/>
      <c r="AT241" s="71"/>
      <c r="AU241" s="71"/>
      <c r="AV241" s="71"/>
      <c r="AW241" s="71"/>
      <c r="AX241" s="71"/>
      <c r="AY241" s="71"/>
      <c r="AZ241" s="71"/>
      <c r="BA241" s="71"/>
      <c r="BB241" s="72"/>
      <c r="BC241" s="71"/>
      <c r="BD241" s="73">
        <f t="shared" si="23"/>
        <v>0</v>
      </c>
      <c r="BE241" s="93"/>
      <c r="BF241" s="84"/>
      <c r="BG241" s="119"/>
      <c r="BH241" s="139"/>
      <c r="BI241" s="149" t="s">
        <v>405</v>
      </c>
      <c r="BJ241" s="149"/>
      <c r="BK241" s="149"/>
      <c r="BL241" s="88"/>
      <c r="BM241" s="74" t="e">
        <f t="shared" si="24"/>
        <v>#DIV/0!</v>
      </c>
    </row>
    <row r="242" spans="1:65" x14ac:dyDescent="0.25">
      <c r="A242" s="26">
        <v>5423</v>
      </c>
      <c r="B242" s="27" t="s">
        <v>343</v>
      </c>
      <c r="C242" s="28">
        <v>35</v>
      </c>
      <c r="D242" s="29" t="s">
        <v>352</v>
      </c>
      <c r="E242" s="29" t="s">
        <v>46</v>
      </c>
      <c r="F242" s="44" t="s">
        <v>21</v>
      </c>
      <c r="G242" s="30">
        <f t="shared" si="21"/>
        <v>238</v>
      </c>
      <c r="H242" s="31">
        <f t="shared" si="22"/>
        <v>0</v>
      </c>
      <c r="I242" s="75"/>
      <c r="J242" s="71"/>
      <c r="K242" s="71"/>
      <c r="L242" s="71"/>
      <c r="M242" s="71"/>
      <c r="N242" s="71"/>
      <c r="O242" s="71"/>
      <c r="P242" s="71"/>
      <c r="Q242" s="71"/>
      <c r="R242" s="71"/>
      <c r="S242" s="71"/>
      <c r="T242" s="71"/>
      <c r="U242" s="71"/>
      <c r="V242" s="71"/>
      <c r="W242" s="71"/>
      <c r="X242" s="71"/>
      <c r="Y242" s="71"/>
      <c r="Z242" s="71"/>
      <c r="AA242" s="71"/>
      <c r="AB242" s="71"/>
      <c r="AC242" s="71"/>
      <c r="AD242" s="71"/>
      <c r="AE242" s="71"/>
      <c r="AF242" s="71"/>
      <c r="AG242" s="71"/>
      <c r="AH242" s="71"/>
      <c r="AI242" s="71"/>
      <c r="AJ242" s="71"/>
      <c r="AK242" s="71"/>
      <c r="AL242" s="71"/>
      <c r="AM242" s="71"/>
      <c r="AN242" s="71"/>
      <c r="AO242" s="71"/>
      <c r="AP242" s="71"/>
      <c r="AQ242" s="71"/>
      <c r="AR242" s="71"/>
      <c r="AS242" s="71"/>
      <c r="AT242" s="71"/>
      <c r="AU242" s="71"/>
      <c r="AV242" s="71"/>
      <c r="AW242" s="71"/>
      <c r="AX242" s="71"/>
      <c r="AY242" s="71"/>
      <c r="AZ242" s="71"/>
      <c r="BA242" s="71"/>
      <c r="BB242" s="72"/>
      <c r="BC242" s="71"/>
      <c r="BD242" s="73">
        <f t="shared" si="23"/>
        <v>0</v>
      </c>
      <c r="BE242" s="93"/>
      <c r="BF242" s="84"/>
      <c r="BG242" s="119"/>
      <c r="BH242" s="145"/>
      <c r="BI242" s="149" t="s">
        <v>405</v>
      </c>
      <c r="BJ242" s="149"/>
      <c r="BK242" s="149"/>
      <c r="BL242" s="88"/>
      <c r="BM242" s="74" t="e">
        <f t="shared" si="24"/>
        <v>#DIV/0!</v>
      </c>
    </row>
    <row r="243" spans="1:65" x14ac:dyDescent="0.25">
      <c r="A243" s="26">
        <v>5424</v>
      </c>
      <c r="B243" s="27" t="s">
        <v>343</v>
      </c>
      <c r="C243" s="28">
        <v>35</v>
      </c>
      <c r="D243" s="29" t="s">
        <v>345</v>
      </c>
      <c r="E243" s="45" t="s">
        <v>353</v>
      </c>
      <c r="F243" s="30" t="s">
        <v>51</v>
      </c>
      <c r="G243" s="30">
        <f t="shared" si="21"/>
        <v>239</v>
      </c>
      <c r="H243" s="31">
        <f t="shared" si="22"/>
        <v>0</v>
      </c>
      <c r="I243" s="75"/>
      <c r="J243" s="71"/>
      <c r="K243" s="71"/>
      <c r="L243" s="71"/>
      <c r="M243" s="71"/>
      <c r="N243" s="71"/>
      <c r="O243" s="71"/>
      <c r="P243" s="71"/>
      <c r="Q243" s="71"/>
      <c r="R243" s="71"/>
      <c r="S243" s="71"/>
      <c r="T243" s="71"/>
      <c r="U243" s="71"/>
      <c r="V243" s="71"/>
      <c r="W243" s="71"/>
      <c r="X243" s="71"/>
      <c r="Y243" s="71"/>
      <c r="Z243" s="71"/>
      <c r="AA243" s="71"/>
      <c r="AB243" s="71"/>
      <c r="AC243" s="71"/>
      <c r="AD243" s="71"/>
      <c r="AE243" s="71"/>
      <c r="AF243" s="71"/>
      <c r="AG243" s="71"/>
      <c r="AH243" s="71"/>
      <c r="AI243" s="71"/>
      <c r="AJ243" s="71"/>
      <c r="AK243" s="71"/>
      <c r="AL243" s="71"/>
      <c r="AM243" s="71"/>
      <c r="AN243" s="71"/>
      <c r="AO243" s="71"/>
      <c r="AP243" s="71"/>
      <c r="AQ243" s="71"/>
      <c r="AR243" s="71"/>
      <c r="AS243" s="71"/>
      <c r="AT243" s="71"/>
      <c r="AU243" s="71"/>
      <c r="AV243" s="71"/>
      <c r="AW243" s="71"/>
      <c r="AX243" s="71"/>
      <c r="AY243" s="71"/>
      <c r="AZ243" s="71"/>
      <c r="BA243" s="71"/>
      <c r="BB243" s="72"/>
      <c r="BC243" s="71"/>
      <c r="BD243" s="73">
        <f t="shared" si="23"/>
        <v>0</v>
      </c>
      <c r="BE243" s="93"/>
      <c r="BF243" s="84"/>
      <c r="BG243" s="119"/>
      <c r="BH243" s="139"/>
      <c r="BI243" s="149"/>
      <c r="BJ243" s="149" t="s">
        <v>405</v>
      </c>
      <c r="BK243" s="149"/>
      <c r="BL243" s="88"/>
      <c r="BM243" s="74" t="e">
        <f t="shared" si="24"/>
        <v>#DIV/0!</v>
      </c>
    </row>
    <row r="244" spans="1:65" x14ac:dyDescent="0.25">
      <c r="A244" s="26">
        <v>5427</v>
      </c>
      <c r="B244" s="27" t="s">
        <v>343</v>
      </c>
      <c r="C244" s="28">
        <v>35</v>
      </c>
      <c r="D244" s="29" t="s">
        <v>71</v>
      </c>
      <c r="E244" s="45" t="s">
        <v>354</v>
      </c>
      <c r="F244" s="30" t="s">
        <v>21</v>
      </c>
      <c r="G244" s="30">
        <f t="shared" si="21"/>
        <v>240</v>
      </c>
      <c r="H244" s="31">
        <f t="shared" si="22"/>
        <v>0</v>
      </c>
      <c r="I244" s="106"/>
      <c r="J244" s="100"/>
      <c r="K244" s="100"/>
      <c r="L244" s="100"/>
      <c r="M244" s="100"/>
      <c r="N244" s="100"/>
      <c r="O244" s="100"/>
      <c r="P244" s="100"/>
      <c r="Q244" s="100"/>
      <c r="R244" s="100"/>
      <c r="S244" s="100"/>
      <c r="T244" s="100"/>
      <c r="U244" s="100"/>
      <c r="V244" s="100"/>
      <c r="W244" s="100"/>
      <c r="X244" s="100"/>
      <c r="Y244" s="100"/>
      <c r="Z244" s="100"/>
      <c r="AA244" s="100"/>
      <c r="AB244" s="100"/>
      <c r="AC244" s="100"/>
      <c r="AD244" s="100"/>
      <c r="AE244" s="100"/>
      <c r="AF244" s="100"/>
      <c r="AG244" s="100"/>
      <c r="AH244" s="100"/>
      <c r="AI244" s="100"/>
      <c r="AJ244" s="100"/>
      <c r="AK244" s="100"/>
      <c r="AL244" s="100"/>
      <c r="AM244" s="100"/>
      <c r="AN244" s="100"/>
      <c r="AO244" s="100"/>
      <c r="AP244" s="100"/>
      <c r="AQ244" s="100"/>
      <c r="AR244" s="100"/>
      <c r="AS244" s="100"/>
      <c r="AT244" s="100"/>
      <c r="AU244" s="100"/>
      <c r="AV244" s="100"/>
      <c r="AW244" s="100"/>
      <c r="AX244" s="100"/>
      <c r="AY244" s="100"/>
      <c r="AZ244" s="100"/>
      <c r="BA244" s="100"/>
      <c r="BB244" s="109"/>
      <c r="BC244" s="100"/>
      <c r="BD244" s="73">
        <f t="shared" si="23"/>
        <v>0</v>
      </c>
      <c r="BE244" s="94"/>
      <c r="BF244" s="111"/>
      <c r="BG244" s="121"/>
      <c r="BH244" s="139"/>
      <c r="BI244" s="149" t="s">
        <v>405</v>
      </c>
      <c r="BJ244" s="149"/>
      <c r="BK244" s="149"/>
      <c r="BL244" s="112"/>
      <c r="BM244" s="74" t="e">
        <f t="shared" si="24"/>
        <v>#DIV/0!</v>
      </c>
    </row>
    <row r="245" spans="1:65" x14ac:dyDescent="0.25">
      <c r="A245" s="26">
        <v>5434</v>
      </c>
      <c r="B245" s="27" t="s">
        <v>343</v>
      </c>
      <c r="C245" s="28">
        <v>35</v>
      </c>
      <c r="D245" s="29" t="s">
        <v>356</v>
      </c>
      <c r="E245" s="45" t="s">
        <v>357</v>
      </c>
      <c r="F245" s="30" t="s">
        <v>21</v>
      </c>
      <c r="G245" s="30">
        <f t="shared" si="21"/>
        <v>241</v>
      </c>
      <c r="H245" s="31">
        <f t="shared" si="22"/>
        <v>0</v>
      </c>
      <c r="I245" s="106"/>
      <c r="J245" s="100"/>
      <c r="K245" s="100"/>
      <c r="L245" s="100"/>
      <c r="M245" s="100"/>
      <c r="N245" s="100"/>
      <c r="O245" s="100"/>
      <c r="P245" s="100"/>
      <c r="Q245" s="100"/>
      <c r="R245" s="100"/>
      <c r="S245" s="100"/>
      <c r="T245" s="100"/>
      <c r="U245" s="100"/>
      <c r="V245" s="100"/>
      <c r="W245" s="100"/>
      <c r="X245" s="100"/>
      <c r="Y245" s="100"/>
      <c r="Z245" s="100"/>
      <c r="AA245" s="100"/>
      <c r="AB245" s="100"/>
      <c r="AC245" s="100"/>
      <c r="AD245" s="100"/>
      <c r="AE245" s="100"/>
      <c r="AF245" s="100"/>
      <c r="AG245" s="100"/>
      <c r="AH245" s="100"/>
      <c r="AI245" s="100"/>
      <c r="AJ245" s="100"/>
      <c r="AK245" s="100"/>
      <c r="AL245" s="100"/>
      <c r="AM245" s="100"/>
      <c r="AN245" s="100"/>
      <c r="AO245" s="100"/>
      <c r="AP245" s="100"/>
      <c r="AQ245" s="100"/>
      <c r="AR245" s="100"/>
      <c r="AS245" s="100"/>
      <c r="AT245" s="100"/>
      <c r="AU245" s="100"/>
      <c r="AV245" s="100"/>
      <c r="AW245" s="100"/>
      <c r="AX245" s="100"/>
      <c r="AY245" s="100"/>
      <c r="AZ245" s="100"/>
      <c r="BA245" s="100"/>
      <c r="BB245" s="109"/>
      <c r="BC245" s="100"/>
      <c r="BD245" s="73">
        <f t="shared" si="23"/>
        <v>0</v>
      </c>
      <c r="BE245" s="94"/>
      <c r="BF245" s="111"/>
      <c r="BG245" s="121"/>
      <c r="BH245" s="139"/>
      <c r="BI245" s="149"/>
      <c r="BJ245" s="149" t="s">
        <v>405</v>
      </c>
      <c r="BK245" s="149"/>
      <c r="BL245" s="112"/>
      <c r="BM245" s="74" t="e">
        <f t="shared" si="24"/>
        <v>#DIV/0!</v>
      </c>
    </row>
    <row r="246" spans="1:65" x14ac:dyDescent="0.25">
      <c r="A246" s="26">
        <v>5435</v>
      </c>
      <c r="B246" s="27" t="s">
        <v>343</v>
      </c>
      <c r="C246" s="28">
        <v>35</v>
      </c>
      <c r="D246" s="29" t="s">
        <v>358</v>
      </c>
      <c r="E246" s="45" t="s">
        <v>107</v>
      </c>
      <c r="F246" s="30" t="s">
        <v>21</v>
      </c>
      <c r="G246" s="30">
        <f t="shared" si="21"/>
        <v>242</v>
      </c>
      <c r="H246" s="31">
        <f t="shared" si="22"/>
        <v>0</v>
      </c>
      <c r="I246" s="106"/>
      <c r="J246" s="100"/>
      <c r="K246" s="100"/>
      <c r="L246" s="100"/>
      <c r="M246" s="100"/>
      <c r="N246" s="100"/>
      <c r="O246" s="100"/>
      <c r="P246" s="100"/>
      <c r="Q246" s="100"/>
      <c r="R246" s="100"/>
      <c r="S246" s="100"/>
      <c r="T246" s="100"/>
      <c r="U246" s="100"/>
      <c r="V246" s="100"/>
      <c r="W246" s="100"/>
      <c r="X246" s="100"/>
      <c r="Y246" s="100"/>
      <c r="Z246" s="100"/>
      <c r="AA246" s="100"/>
      <c r="AB246" s="100"/>
      <c r="AC246" s="100"/>
      <c r="AD246" s="100"/>
      <c r="AE246" s="100"/>
      <c r="AF246" s="100"/>
      <c r="AG246" s="100"/>
      <c r="AH246" s="100"/>
      <c r="AI246" s="100"/>
      <c r="AJ246" s="100"/>
      <c r="AK246" s="100"/>
      <c r="AL246" s="100"/>
      <c r="AM246" s="100"/>
      <c r="AN246" s="100"/>
      <c r="AO246" s="100"/>
      <c r="AP246" s="100"/>
      <c r="AQ246" s="100"/>
      <c r="AR246" s="100"/>
      <c r="AS246" s="100"/>
      <c r="AT246" s="100"/>
      <c r="AU246" s="100"/>
      <c r="AV246" s="100"/>
      <c r="AW246" s="100"/>
      <c r="AX246" s="100"/>
      <c r="AY246" s="100"/>
      <c r="AZ246" s="100"/>
      <c r="BA246" s="100"/>
      <c r="BB246" s="109"/>
      <c r="BC246" s="100"/>
      <c r="BD246" s="73">
        <f t="shared" si="23"/>
        <v>0</v>
      </c>
      <c r="BE246" s="94"/>
      <c r="BF246" s="111"/>
      <c r="BG246" s="121"/>
      <c r="BH246" s="141"/>
      <c r="BI246" s="192"/>
      <c r="BJ246" s="192"/>
      <c r="BK246" s="192" t="s">
        <v>405</v>
      </c>
      <c r="BL246" s="112"/>
      <c r="BM246" s="196" t="e">
        <f t="shared" si="24"/>
        <v>#DIV/0!</v>
      </c>
    </row>
    <row r="247" spans="1:65" x14ac:dyDescent="0.25">
      <c r="A247" s="26">
        <v>5437</v>
      </c>
      <c r="B247" s="27" t="s">
        <v>343</v>
      </c>
      <c r="C247" s="28">
        <v>35</v>
      </c>
      <c r="D247" s="29" t="s">
        <v>361</v>
      </c>
      <c r="E247" s="45" t="s">
        <v>362</v>
      </c>
      <c r="F247" s="30" t="s">
        <v>21</v>
      </c>
      <c r="G247" s="30">
        <f t="shared" si="21"/>
        <v>243</v>
      </c>
      <c r="H247" s="31">
        <f t="shared" si="22"/>
        <v>0</v>
      </c>
      <c r="I247" s="106"/>
      <c r="J247" s="100"/>
      <c r="K247" s="100"/>
      <c r="L247" s="100"/>
      <c r="M247" s="100"/>
      <c r="N247" s="100"/>
      <c r="O247" s="100"/>
      <c r="P247" s="100"/>
      <c r="Q247" s="100"/>
      <c r="R247" s="100"/>
      <c r="S247" s="100"/>
      <c r="T247" s="100"/>
      <c r="U247" s="100"/>
      <c r="V247" s="100"/>
      <c r="W247" s="100"/>
      <c r="X247" s="100"/>
      <c r="Y247" s="100"/>
      <c r="Z247" s="100"/>
      <c r="AA247" s="100"/>
      <c r="AB247" s="100"/>
      <c r="AC247" s="100"/>
      <c r="AD247" s="100"/>
      <c r="AE247" s="100"/>
      <c r="AF247" s="100"/>
      <c r="AG247" s="100"/>
      <c r="AH247" s="100"/>
      <c r="AI247" s="100"/>
      <c r="AJ247" s="100"/>
      <c r="AK247" s="100"/>
      <c r="AL247" s="100"/>
      <c r="AM247" s="100"/>
      <c r="AN247" s="100"/>
      <c r="AO247" s="100"/>
      <c r="AP247" s="100"/>
      <c r="AQ247" s="100"/>
      <c r="AR247" s="100"/>
      <c r="AS247" s="100"/>
      <c r="AT247" s="100"/>
      <c r="AU247" s="100"/>
      <c r="AV247" s="100"/>
      <c r="AW247" s="100"/>
      <c r="AX247" s="100"/>
      <c r="AY247" s="100"/>
      <c r="AZ247" s="100"/>
      <c r="BA247" s="100"/>
      <c r="BB247" s="109"/>
      <c r="BC247" s="100"/>
      <c r="BD247" s="73">
        <f t="shared" si="23"/>
        <v>0</v>
      </c>
      <c r="BE247" s="94"/>
      <c r="BF247" s="111"/>
      <c r="BG247" s="121"/>
      <c r="BH247" s="139"/>
      <c r="BI247" s="192"/>
      <c r="BJ247" s="192"/>
      <c r="BK247" s="192" t="s">
        <v>405</v>
      </c>
      <c r="BL247" s="112"/>
      <c r="BM247" s="196" t="e">
        <f t="shared" si="24"/>
        <v>#DIV/0!</v>
      </c>
    </row>
    <row r="248" spans="1:65" x14ac:dyDescent="0.25">
      <c r="A248" s="26">
        <v>5438</v>
      </c>
      <c r="B248" s="27" t="s">
        <v>343</v>
      </c>
      <c r="C248" s="28">
        <v>35</v>
      </c>
      <c r="D248" s="29" t="s">
        <v>363</v>
      </c>
      <c r="E248" s="45" t="s">
        <v>339</v>
      </c>
      <c r="F248" s="30" t="s">
        <v>21</v>
      </c>
      <c r="G248" s="30">
        <f t="shared" si="21"/>
        <v>244</v>
      </c>
      <c r="H248" s="31">
        <f t="shared" si="22"/>
        <v>0</v>
      </c>
      <c r="I248" s="106"/>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0"/>
      <c r="AY248" s="100"/>
      <c r="AZ248" s="100"/>
      <c r="BA248" s="100"/>
      <c r="BB248" s="109"/>
      <c r="BC248" s="100"/>
      <c r="BD248" s="73">
        <f t="shared" si="23"/>
        <v>0</v>
      </c>
      <c r="BE248" s="94"/>
      <c r="BF248" s="111"/>
      <c r="BG248" s="121"/>
      <c r="BH248" s="139"/>
      <c r="BI248" s="192"/>
      <c r="BJ248" s="192" t="s">
        <v>405</v>
      </c>
      <c r="BK248" s="192"/>
      <c r="BL248" s="112"/>
      <c r="BM248" s="196" t="e">
        <f t="shared" si="24"/>
        <v>#DIV/0!</v>
      </c>
    </row>
    <row r="249" spans="1:65" x14ac:dyDescent="0.25">
      <c r="A249" s="26">
        <v>5505</v>
      </c>
      <c r="B249" s="27" t="s">
        <v>3</v>
      </c>
      <c r="C249" s="28">
        <v>35</v>
      </c>
      <c r="D249" s="29" t="s">
        <v>367</v>
      </c>
      <c r="E249" s="45" t="s">
        <v>368</v>
      </c>
      <c r="F249" s="30" t="s">
        <v>21</v>
      </c>
      <c r="G249" s="30">
        <f t="shared" si="21"/>
        <v>245</v>
      </c>
      <c r="H249" s="31">
        <f t="shared" si="22"/>
        <v>0</v>
      </c>
      <c r="I249" s="106"/>
      <c r="J249" s="100"/>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00"/>
      <c r="AN249" s="100"/>
      <c r="AO249" s="100"/>
      <c r="AP249" s="100"/>
      <c r="AQ249" s="100"/>
      <c r="AR249" s="100"/>
      <c r="AS249" s="100"/>
      <c r="AT249" s="100"/>
      <c r="AU249" s="100"/>
      <c r="AV249" s="100"/>
      <c r="AW249" s="100"/>
      <c r="AX249" s="100"/>
      <c r="AY249" s="100"/>
      <c r="AZ249" s="100"/>
      <c r="BA249" s="100"/>
      <c r="BB249" s="109"/>
      <c r="BC249" s="100"/>
      <c r="BD249" s="73">
        <f t="shared" si="23"/>
        <v>0</v>
      </c>
      <c r="BE249" s="94"/>
      <c r="BF249" s="111"/>
      <c r="BG249" s="121"/>
      <c r="BH249" s="139"/>
      <c r="BI249" s="192"/>
      <c r="BJ249" s="192"/>
      <c r="BK249" s="192" t="s">
        <v>405</v>
      </c>
      <c r="BL249" s="112"/>
      <c r="BM249" s="196" t="e">
        <f t="shared" si="24"/>
        <v>#DIV/0!</v>
      </c>
    </row>
    <row r="250" spans="1:65" x14ac:dyDescent="0.25">
      <c r="A250" s="114">
        <v>5507</v>
      </c>
      <c r="B250" s="33" t="s">
        <v>3</v>
      </c>
      <c r="C250" s="39">
        <v>35</v>
      </c>
      <c r="D250" s="41" t="s">
        <v>366</v>
      </c>
      <c r="E250" s="46" t="s">
        <v>289</v>
      </c>
      <c r="F250" s="30" t="s">
        <v>21</v>
      </c>
      <c r="G250" s="30">
        <f t="shared" si="21"/>
        <v>246</v>
      </c>
      <c r="H250" s="31">
        <f t="shared" si="22"/>
        <v>0</v>
      </c>
      <c r="I250" s="106"/>
      <c r="J250" s="100"/>
      <c r="K250" s="100"/>
      <c r="L250" s="100"/>
      <c r="M250" s="100"/>
      <c r="N250" s="100"/>
      <c r="O250" s="100"/>
      <c r="P250" s="100"/>
      <c r="Q250" s="100"/>
      <c r="R250" s="100"/>
      <c r="S250" s="100"/>
      <c r="T250" s="100"/>
      <c r="U250" s="100"/>
      <c r="V250" s="100"/>
      <c r="W250" s="100"/>
      <c r="X250" s="100"/>
      <c r="Y250" s="100"/>
      <c r="Z250" s="100"/>
      <c r="AA250" s="100"/>
      <c r="AB250" s="100"/>
      <c r="AC250" s="100"/>
      <c r="AD250" s="100"/>
      <c r="AE250" s="100"/>
      <c r="AF250" s="100"/>
      <c r="AG250" s="100"/>
      <c r="AH250" s="100"/>
      <c r="AI250" s="100"/>
      <c r="AJ250" s="100"/>
      <c r="AK250" s="100"/>
      <c r="AL250" s="100"/>
      <c r="AM250" s="100"/>
      <c r="AN250" s="100"/>
      <c r="AO250" s="100"/>
      <c r="AP250" s="100"/>
      <c r="AQ250" s="100"/>
      <c r="AR250" s="100"/>
      <c r="AS250" s="100"/>
      <c r="AT250" s="100"/>
      <c r="AU250" s="100"/>
      <c r="AV250" s="100"/>
      <c r="AW250" s="100"/>
      <c r="AX250" s="100"/>
      <c r="AY250" s="100"/>
      <c r="AZ250" s="100"/>
      <c r="BA250" s="100"/>
      <c r="BB250" s="109"/>
      <c r="BC250" s="100"/>
      <c r="BD250" s="73">
        <f t="shared" si="23"/>
        <v>0</v>
      </c>
      <c r="BE250" s="94"/>
      <c r="BF250" s="111"/>
      <c r="BG250" s="121"/>
      <c r="BH250" s="139"/>
      <c r="BI250" s="192"/>
      <c r="BJ250" s="192"/>
      <c r="BK250" s="192" t="s">
        <v>405</v>
      </c>
      <c r="BL250" s="112"/>
      <c r="BM250" s="196" t="e">
        <f t="shared" si="24"/>
        <v>#DIV/0!</v>
      </c>
    </row>
    <row r="251" spans="1:65" x14ac:dyDescent="0.25">
      <c r="A251" s="114"/>
      <c r="B251" s="33"/>
      <c r="C251" s="39"/>
      <c r="D251" s="41"/>
      <c r="E251" s="46"/>
      <c r="F251" s="38"/>
      <c r="G251" s="47"/>
      <c r="H251" s="48"/>
      <c r="I251" s="37"/>
      <c r="J251" s="36"/>
      <c r="K251" s="37"/>
      <c r="L251" s="40"/>
      <c r="M251" s="40"/>
      <c r="N251" s="37"/>
      <c r="O251" s="37"/>
      <c r="P251" s="40"/>
      <c r="Q251" s="37"/>
      <c r="R251" s="37"/>
      <c r="S251" s="37"/>
      <c r="T251" s="37"/>
      <c r="U251" s="37"/>
      <c r="V251" s="40"/>
      <c r="W251" s="40"/>
      <c r="X251" s="41"/>
      <c r="Y251" s="41"/>
      <c r="Z251" s="37"/>
      <c r="AA251" s="37"/>
      <c r="AB251" s="49"/>
      <c r="AC251" s="49"/>
      <c r="AD251" s="37"/>
      <c r="AE251" s="37"/>
      <c r="AF251" s="40"/>
      <c r="AG251" s="37"/>
      <c r="AH251" s="37"/>
      <c r="AI251" s="37"/>
      <c r="AJ251" s="37"/>
      <c r="AK251" s="37"/>
      <c r="AL251" s="37"/>
      <c r="AM251" s="37"/>
      <c r="AN251" s="37"/>
      <c r="AO251" s="37"/>
      <c r="AP251" s="37"/>
      <c r="AQ251" s="37"/>
      <c r="AR251" s="37"/>
      <c r="AS251" s="37"/>
      <c r="AT251" s="37"/>
      <c r="AU251" s="37"/>
      <c r="AV251" s="37"/>
      <c r="AW251" s="37"/>
      <c r="AX251" s="37"/>
      <c r="AY251" s="37"/>
      <c r="AZ251" s="37"/>
      <c r="BA251" s="37"/>
      <c r="BB251" s="37"/>
      <c r="BC251" s="37"/>
      <c r="BD251" s="50"/>
      <c r="BE251" s="95"/>
      <c r="BF251" s="85"/>
      <c r="BG251" s="122"/>
      <c r="BH251" s="142"/>
      <c r="BI251" s="155"/>
      <c r="BJ251" s="155"/>
      <c r="BK251" s="156"/>
      <c r="BL251" s="89"/>
      <c r="BM251" s="37"/>
    </row>
    <row r="252" spans="1:65" x14ac:dyDescent="0.25">
      <c r="A252" s="114"/>
      <c r="B252" s="33"/>
      <c r="C252" s="39"/>
      <c r="D252" s="41"/>
      <c r="E252" s="46"/>
      <c r="F252" s="38"/>
      <c r="G252" s="47"/>
      <c r="H252" s="48"/>
      <c r="I252" s="37"/>
      <c r="J252" s="36"/>
      <c r="K252" s="37"/>
      <c r="L252" s="40"/>
      <c r="M252" s="40"/>
      <c r="N252" s="37"/>
      <c r="O252" s="37"/>
      <c r="P252" s="40"/>
      <c r="Q252" s="37"/>
      <c r="R252" s="37"/>
      <c r="S252" s="37"/>
      <c r="T252" s="37"/>
      <c r="U252" s="37"/>
      <c r="V252" s="40"/>
      <c r="W252" s="40"/>
      <c r="X252" s="41"/>
      <c r="Y252" s="41"/>
      <c r="Z252" s="37"/>
      <c r="AA252" s="37"/>
      <c r="AB252" s="49"/>
      <c r="AC252" s="49"/>
      <c r="AD252" s="37"/>
      <c r="AE252" s="37"/>
      <c r="AF252" s="40"/>
      <c r="AG252" s="37"/>
      <c r="AH252" s="37"/>
      <c r="AI252" s="37"/>
      <c r="AJ252" s="37"/>
      <c r="AK252" s="37"/>
      <c r="AL252" s="37"/>
      <c r="AM252" s="37"/>
      <c r="AN252" s="37"/>
      <c r="AO252" s="37"/>
      <c r="AP252" s="37"/>
      <c r="AQ252" s="37"/>
      <c r="AR252" s="37"/>
      <c r="AS252" s="37"/>
      <c r="AT252" s="37"/>
      <c r="AU252" s="37"/>
      <c r="AV252" s="37"/>
      <c r="AW252" s="37"/>
      <c r="AX252" s="37"/>
      <c r="AY252" s="37"/>
      <c r="AZ252" s="37"/>
      <c r="BA252" s="37"/>
      <c r="BB252" s="37"/>
      <c r="BC252" s="37"/>
      <c r="BD252" s="50"/>
      <c r="BE252" s="95"/>
      <c r="BF252" s="85"/>
      <c r="BG252" s="122"/>
      <c r="BH252" s="142"/>
      <c r="BI252" s="155"/>
      <c r="BJ252" s="155"/>
      <c r="BK252" s="156"/>
      <c r="BL252" s="89"/>
      <c r="BM252" s="37"/>
    </row>
    <row r="253" spans="1:65" x14ac:dyDescent="0.25">
      <c r="A253" s="114"/>
      <c r="B253" s="33"/>
      <c r="C253" s="39"/>
      <c r="D253" s="41"/>
      <c r="E253" s="46"/>
      <c r="F253" s="38"/>
      <c r="G253" s="47"/>
      <c r="H253" s="48"/>
      <c r="I253" s="37"/>
      <c r="J253" s="36"/>
      <c r="K253" s="37"/>
      <c r="L253" s="40"/>
      <c r="M253" s="40"/>
      <c r="N253" s="37"/>
      <c r="O253" s="37"/>
      <c r="P253" s="40"/>
      <c r="Q253" s="37"/>
      <c r="R253" s="37"/>
      <c r="S253" s="37"/>
      <c r="T253" s="37"/>
      <c r="U253" s="37"/>
      <c r="V253" s="40"/>
      <c r="W253" s="40"/>
      <c r="X253" s="41"/>
      <c r="Y253" s="41"/>
      <c r="Z253" s="37"/>
      <c r="AA253" s="37"/>
      <c r="AB253" s="49"/>
      <c r="AC253" s="49"/>
      <c r="AD253" s="37"/>
      <c r="AE253" s="37"/>
      <c r="AF253" s="40"/>
      <c r="AG253" s="37"/>
      <c r="AH253" s="37"/>
      <c r="AI253" s="37"/>
      <c r="AJ253" s="37"/>
      <c r="AK253" s="37"/>
      <c r="AL253" s="37"/>
      <c r="AM253" s="37"/>
      <c r="AN253" s="37"/>
      <c r="AO253" s="37"/>
      <c r="AP253" s="37"/>
      <c r="AQ253" s="37"/>
      <c r="AR253" s="37"/>
      <c r="AS253" s="37"/>
      <c r="AT253" s="37"/>
      <c r="AU253" s="37"/>
      <c r="AV253" s="37"/>
      <c r="AW253" s="37"/>
      <c r="AX253" s="37"/>
      <c r="AY253" s="37"/>
      <c r="AZ253" s="37"/>
      <c r="BA253" s="37"/>
      <c r="BB253" s="37"/>
      <c r="BC253" s="37"/>
      <c r="BD253" s="50"/>
      <c r="BE253" s="95"/>
      <c r="BF253" s="85"/>
      <c r="BG253" s="122"/>
      <c r="BH253" s="142"/>
      <c r="BI253" s="155"/>
      <c r="BJ253" s="155"/>
      <c r="BK253" s="156"/>
      <c r="BL253" s="89"/>
      <c r="BM253" s="37"/>
    </row>
    <row r="254" spans="1:65" x14ac:dyDescent="0.25">
      <c r="A254" s="114"/>
      <c r="B254" s="33"/>
      <c r="C254" s="39"/>
      <c r="D254" s="41"/>
      <c r="E254" s="46"/>
      <c r="F254" s="38"/>
      <c r="G254" s="47"/>
      <c r="H254" s="48"/>
      <c r="I254" s="37"/>
      <c r="J254" s="36"/>
      <c r="K254" s="37"/>
      <c r="L254" s="40"/>
      <c r="M254" s="40"/>
      <c r="N254" s="37"/>
      <c r="O254" s="37"/>
      <c r="P254" s="40"/>
      <c r="Q254" s="37"/>
      <c r="R254" s="37"/>
      <c r="S254" s="37"/>
      <c r="T254" s="37"/>
      <c r="U254" s="37"/>
      <c r="V254" s="40"/>
      <c r="W254" s="40"/>
      <c r="X254" s="41"/>
      <c r="Y254" s="41"/>
      <c r="Z254" s="37"/>
      <c r="AA254" s="37"/>
      <c r="AB254" s="49"/>
      <c r="AC254" s="49"/>
      <c r="AD254" s="37"/>
      <c r="AE254" s="37"/>
      <c r="AF254" s="40"/>
      <c r="AG254" s="37"/>
      <c r="AH254" s="37"/>
      <c r="AI254" s="37"/>
      <c r="AJ254" s="37"/>
      <c r="AK254" s="37"/>
      <c r="AL254" s="37"/>
      <c r="AM254" s="37"/>
      <c r="AN254" s="37"/>
      <c r="AO254" s="37"/>
      <c r="AP254" s="37"/>
      <c r="AQ254" s="37"/>
      <c r="AR254" s="37"/>
      <c r="AS254" s="37"/>
      <c r="AT254" s="37"/>
      <c r="AU254" s="37"/>
      <c r="AV254" s="37"/>
      <c r="AW254" s="37"/>
      <c r="AX254" s="37"/>
      <c r="AY254" s="37"/>
      <c r="AZ254" s="37"/>
      <c r="BA254" s="37"/>
      <c r="BB254" s="37"/>
      <c r="BC254" s="37"/>
      <c r="BD254" s="50"/>
      <c r="BE254" s="95"/>
      <c r="BF254" s="85"/>
      <c r="BG254" s="122"/>
      <c r="BH254" s="142"/>
      <c r="BI254" s="155"/>
      <c r="BJ254" s="155"/>
      <c r="BK254" s="156"/>
      <c r="BL254" s="89"/>
      <c r="BM254" s="37"/>
    </row>
    <row r="255" spans="1:65" x14ac:dyDescent="0.25">
      <c r="A255" s="114"/>
      <c r="B255" s="33"/>
      <c r="C255" s="39"/>
      <c r="D255" s="41"/>
      <c r="E255" s="46"/>
      <c r="F255" s="38"/>
      <c r="G255" s="47"/>
      <c r="H255" s="48"/>
      <c r="I255" s="37"/>
      <c r="J255" s="36"/>
      <c r="K255" s="37"/>
      <c r="L255" s="40"/>
      <c r="M255" s="40"/>
      <c r="N255" s="37"/>
      <c r="O255" s="37"/>
      <c r="P255" s="40"/>
      <c r="Q255" s="37"/>
      <c r="R255" s="37"/>
      <c r="S255" s="37"/>
      <c r="T255" s="37"/>
      <c r="U255" s="37"/>
      <c r="V255" s="40"/>
      <c r="W255" s="40"/>
      <c r="X255" s="41"/>
      <c r="Y255" s="41"/>
      <c r="Z255" s="37"/>
      <c r="AA255" s="37"/>
      <c r="AB255" s="49"/>
      <c r="AC255" s="49"/>
      <c r="AD255" s="37"/>
      <c r="AE255" s="37"/>
      <c r="AF255" s="40"/>
      <c r="AG255" s="37"/>
      <c r="AH255" s="37"/>
      <c r="AI255" s="37"/>
      <c r="AJ255" s="37"/>
      <c r="AK255" s="37"/>
      <c r="AL255" s="37"/>
      <c r="AM255" s="37"/>
      <c r="AN255" s="37"/>
      <c r="AO255" s="37"/>
      <c r="AP255" s="37"/>
      <c r="AQ255" s="37"/>
      <c r="AR255" s="37"/>
      <c r="AS255" s="37"/>
      <c r="AT255" s="37"/>
      <c r="AU255" s="37"/>
      <c r="AV255" s="37"/>
      <c r="AW255" s="37"/>
      <c r="AX255" s="37"/>
      <c r="AY255" s="37"/>
      <c r="AZ255" s="37"/>
      <c r="BA255" s="37"/>
      <c r="BB255" s="37"/>
      <c r="BC255" s="37"/>
      <c r="BD255" s="50"/>
      <c r="BE255" s="95"/>
      <c r="BF255" s="85"/>
      <c r="BG255" s="122"/>
      <c r="BH255" s="142"/>
      <c r="BI255" s="155"/>
      <c r="BJ255" s="155"/>
      <c r="BK255" s="156"/>
      <c r="BL255" s="89"/>
      <c r="BM255" s="37"/>
    </row>
    <row r="256" spans="1:65" x14ac:dyDescent="0.25">
      <c r="A256" s="114"/>
      <c r="B256" s="33"/>
      <c r="C256" s="39"/>
      <c r="D256" s="41"/>
      <c r="E256" s="46"/>
      <c r="F256" s="38"/>
      <c r="G256" s="47"/>
      <c r="H256" s="48"/>
      <c r="I256" s="37"/>
      <c r="J256" s="36"/>
      <c r="K256" s="37"/>
      <c r="L256" s="40"/>
      <c r="M256" s="40"/>
      <c r="N256" s="37"/>
      <c r="O256" s="37"/>
      <c r="P256" s="40"/>
      <c r="Q256" s="37"/>
      <c r="R256" s="37"/>
      <c r="S256" s="37"/>
      <c r="T256" s="37"/>
      <c r="U256" s="37"/>
      <c r="V256" s="40"/>
      <c r="W256" s="40"/>
      <c r="X256" s="41"/>
      <c r="Y256" s="41"/>
      <c r="Z256" s="37"/>
      <c r="AA256" s="37"/>
      <c r="AB256" s="49"/>
      <c r="AC256" s="49"/>
      <c r="AD256" s="37"/>
      <c r="AE256" s="37"/>
      <c r="AF256" s="40"/>
      <c r="AG256" s="37"/>
      <c r="AH256" s="37"/>
      <c r="AI256" s="37"/>
      <c r="AJ256" s="37"/>
      <c r="AK256" s="37"/>
      <c r="AL256" s="37"/>
      <c r="AM256" s="37"/>
      <c r="AN256" s="37"/>
      <c r="AO256" s="37"/>
      <c r="AP256" s="37"/>
      <c r="AQ256" s="37"/>
      <c r="AR256" s="37"/>
      <c r="AS256" s="37"/>
      <c r="AT256" s="37"/>
      <c r="AU256" s="37"/>
      <c r="AV256" s="37"/>
      <c r="AW256" s="37"/>
      <c r="AX256" s="37"/>
      <c r="AY256" s="37"/>
      <c r="AZ256" s="37"/>
      <c r="BA256" s="37"/>
      <c r="BB256" s="37"/>
      <c r="BC256" s="37"/>
      <c r="BD256" s="50"/>
      <c r="BE256" s="95"/>
      <c r="BF256" s="85"/>
      <c r="BG256" s="122"/>
      <c r="BH256" s="142"/>
      <c r="BI256" s="155"/>
      <c r="BJ256" s="155"/>
      <c r="BK256" s="156"/>
      <c r="BL256" s="89"/>
      <c r="BM256" s="37"/>
    </row>
    <row r="257" spans="1:65" x14ac:dyDescent="0.25">
      <c r="A257" s="114"/>
      <c r="B257" s="33"/>
      <c r="C257" s="39"/>
      <c r="D257" s="41"/>
      <c r="E257" s="46"/>
      <c r="F257" s="38"/>
      <c r="G257" s="47"/>
      <c r="H257" s="48"/>
      <c r="I257" s="37"/>
      <c r="J257" s="36"/>
      <c r="K257" s="37"/>
      <c r="L257" s="40"/>
      <c r="M257" s="40"/>
      <c r="N257" s="37"/>
      <c r="O257" s="37"/>
      <c r="P257" s="40"/>
      <c r="Q257" s="37"/>
      <c r="R257" s="37"/>
      <c r="S257" s="37"/>
      <c r="T257" s="37"/>
      <c r="U257" s="37"/>
      <c r="V257" s="40"/>
      <c r="W257" s="40"/>
      <c r="X257" s="41"/>
      <c r="Y257" s="41"/>
      <c r="Z257" s="37"/>
      <c r="AA257" s="37"/>
      <c r="AB257" s="49"/>
      <c r="AC257" s="49"/>
      <c r="AD257" s="37"/>
      <c r="AE257" s="37"/>
      <c r="AF257" s="40"/>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50"/>
      <c r="BE257" s="95"/>
      <c r="BF257" s="85"/>
      <c r="BG257" s="122"/>
      <c r="BH257" s="142"/>
      <c r="BI257" s="155"/>
      <c r="BJ257" s="155"/>
      <c r="BK257" s="156"/>
      <c r="BL257" s="89"/>
      <c r="BM257" s="37"/>
    </row>
    <row r="258" spans="1:65" x14ac:dyDescent="0.25">
      <c r="A258" s="114"/>
      <c r="B258" s="33"/>
      <c r="C258" s="39"/>
      <c r="D258" s="41"/>
      <c r="E258" s="46"/>
      <c r="F258" s="38"/>
      <c r="G258" s="47"/>
      <c r="H258" s="48"/>
      <c r="I258" s="37"/>
      <c r="J258" s="36"/>
      <c r="K258" s="37"/>
      <c r="L258" s="40"/>
      <c r="M258" s="40"/>
      <c r="N258" s="37"/>
      <c r="O258" s="37"/>
      <c r="P258" s="40"/>
      <c r="Q258" s="37"/>
      <c r="R258" s="37"/>
      <c r="S258" s="37"/>
      <c r="T258" s="37"/>
      <c r="U258" s="37"/>
      <c r="V258" s="40"/>
      <c r="W258" s="40"/>
      <c r="X258" s="41"/>
      <c r="Y258" s="41"/>
      <c r="Z258" s="37"/>
      <c r="AA258" s="37"/>
      <c r="AB258" s="49"/>
      <c r="AC258" s="49"/>
      <c r="AD258" s="37"/>
      <c r="AE258" s="37"/>
      <c r="AF258" s="40"/>
      <c r="AG258" s="37"/>
      <c r="AH258" s="37"/>
      <c r="AI258" s="37"/>
      <c r="AJ258" s="37"/>
      <c r="AK258" s="37"/>
      <c r="AL258" s="37"/>
      <c r="AM258" s="37"/>
      <c r="AN258" s="37"/>
      <c r="AO258" s="37"/>
      <c r="AP258" s="37"/>
      <c r="AQ258" s="37"/>
      <c r="AR258" s="37"/>
      <c r="AS258" s="37"/>
      <c r="AT258" s="37"/>
      <c r="AU258" s="37"/>
      <c r="AV258" s="37"/>
      <c r="AW258" s="37"/>
      <c r="AX258" s="37"/>
      <c r="AY258" s="37"/>
      <c r="AZ258" s="37"/>
      <c r="BA258" s="37"/>
      <c r="BB258" s="37"/>
      <c r="BC258" s="37"/>
      <c r="BD258" s="50"/>
      <c r="BE258" s="95"/>
      <c r="BF258" s="85"/>
      <c r="BG258" s="122"/>
      <c r="BH258" s="142"/>
      <c r="BI258" s="155"/>
      <c r="BJ258" s="155"/>
      <c r="BK258" s="156"/>
      <c r="BL258" s="89"/>
      <c r="BM258" s="37"/>
    </row>
    <row r="259" spans="1:65" x14ac:dyDescent="0.25">
      <c r="A259" s="114"/>
      <c r="B259" s="33"/>
      <c r="C259" s="39"/>
      <c r="D259" s="41"/>
      <c r="E259" s="46"/>
      <c r="F259" s="38"/>
      <c r="G259" s="47"/>
      <c r="H259" s="48"/>
      <c r="I259" s="37"/>
      <c r="J259" s="36"/>
      <c r="K259" s="37"/>
      <c r="L259" s="40"/>
      <c r="M259" s="40"/>
      <c r="N259" s="37"/>
      <c r="O259" s="37"/>
      <c r="P259" s="40"/>
      <c r="Q259" s="37"/>
      <c r="R259" s="37"/>
      <c r="S259" s="37"/>
      <c r="T259" s="37"/>
      <c r="U259" s="37"/>
      <c r="V259" s="40"/>
      <c r="W259" s="40"/>
      <c r="X259" s="41"/>
      <c r="Y259" s="41"/>
      <c r="Z259" s="37"/>
      <c r="AA259" s="37"/>
      <c r="AB259" s="49"/>
      <c r="AC259" s="49"/>
      <c r="AD259" s="37"/>
      <c r="AE259" s="37"/>
      <c r="AF259" s="40"/>
      <c r="AG259" s="37"/>
      <c r="AH259" s="37"/>
      <c r="AI259" s="37"/>
      <c r="AJ259" s="37"/>
      <c r="AK259" s="37"/>
      <c r="AL259" s="37"/>
      <c r="AM259" s="37"/>
      <c r="AN259" s="37"/>
      <c r="AO259" s="37"/>
      <c r="AP259" s="37"/>
      <c r="AQ259" s="37"/>
      <c r="AR259" s="37"/>
      <c r="AS259" s="37"/>
      <c r="AT259" s="37"/>
      <c r="AU259" s="37"/>
      <c r="AV259" s="37"/>
      <c r="AW259" s="37"/>
      <c r="AX259" s="37"/>
      <c r="AY259" s="37"/>
      <c r="AZ259" s="37"/>
      <c r="BA259" s="37"/>
      <c r="BB259" s="37"/>
      <c r="BC259" s="37"/>
      <c r="BD259" s="50"/>
      <c r="BE259" s="95"/>
      <c r="BF259" s="85"/>
      <c r="BG259" s="122"/>
      <c r="BH259" s="142"/>
      <c r="BI259" s="155"/>
      <c r="BJ259" s="155"/>
      <c r="BK259" s="156"/>
      <c r="BL259" s="89"/>
      <c r="BM259" s="37"/>
    </row>
    <row r="260" spans="1:65" x14ac:dyDescent="0.25">
      <c r="A260" s="114"/>
      <c r="B260" s="33"/>
      <c r="C260" s="39"/>
      <c r="D260" s="41"/>
      <c r="E260" s="46"/>
      <c r="F260" s="38"/>
      <c r="G260" s="47"/>
      <c r="H260" s="48"/>
      <c r="I260" s="37"/>
      <c r="J260" s="36"/>
      <c r="K260" s="37"/>
      <c r="L260" s="40"/>
      <c r="M260" s="40"/>
      <c r="N260" s="37"/>
      <c r="O260" s="37"/>
      <c r="P260" s="40"/>
      <c r="Q260" s="37"/>
      <c r="R260" s="37"/>
      <c r="S260" s="37"/>
      <c r="T260" s="37"/>
      <c r="U260" s="37"/>
      <c r="V260" s="40"/>
      <c r="W260" s="40"/>
      <c r="X260" s="41"/>
      <c r="Y260" s="41"/>
      <c r="Z260" s="37"/>
      <c r="AA260" s="37"/>
      <c r="AB260" s="49"/>
      <c r="AC260" s="49"/>
      <c r="AD260" s="37"/>
      <c r="AE260" s="37"/>
      <c r="AF260" s="40"/>
      <c r="AG260" s="37"/>
      <c r="AH260" s="37"/>
      <c r="AI260" s="37"/>
      <c r="AJ260" s="37"/>
      <c r="AK260" s="37"/>
      <c r="AL260" s="37"/>
      <c r="AM260" s="37"/>
      <c r="AN260" s="37"/>
      <c r="AO260" s="37"/>
      <c r="AP260" s="37"/>
      <c r="AQ260" s="37"/>
      <c r="AR260" s="37"/>
      <c r="AS260" s="37"/>
      <c r="AT260" s="37"/>
      <c r="AU260" s="37"/>
      <c r="AV260" s="37"/>
      <c r="AW260" s="37"/>
      <c r="AX260" s="37"/>
      <c r="AY260" s="37"/>
      <c r="AZ260" s="37"/>
      <c r="BA260" s="37"/>
      <c r="BB260" s="37"/>
      <c r="BC260" s="37"/>
      <c r="BD260" s="50"/>
      <c r="BE260" s="95"/>
      <c r="BF260" s="85"/>
      <c r="BG260" s="122"/>
      <c r="BH260" s="142"/>
      <c r="BI260" s="155"/>
      <c r="BJ260" s="155"/>
      <c r="BK260" s="156"/>
      <c r="BL260" s="89"/>
      <c r="BM260" s="37"/>
    </row>
    <row r="261" spans="1:65" x14ac:dyDescent="0.25">
      <c r="A261" s="114"/>
      <c r="B261" s="33"/>
      <c r="C261" s="39"/>
      <c r="D261" s="41"/>
      <c r="E261" s="46"/>
      <c r="F261" s="38"/>
      <c r="G261" s="47"/>
      <c r="H261" s="48"/>
      <c r="I261" s="37"/>
      <c r="J261" s="36"/>
      <c r="K261" s="37"/>
      <c r="L261" s="40"/>
      <c r="M261" s="40"/>
      <c r="N261" s="37"/>
      <c r="O261" s="37"/>
      <c r="P261" s="40"/>
      <c r="Q261" s="37"/>
      <c r="R261" s="37"/>
      <c r="S261" s="37"/>
      <c r="T261" s="37"/>
      <c r="U261" s="37"/>
      <c r="V261" s="40"/>
      <c r="W261" s="40"/>
      <c r="X261" s="41"/>
      <c r="Y261" s="41"/>
      <c r="Z261" s="37"/>
      <c r="AA261" s="37"/>
      <c r="AB261" s="49"/>
      <c r="AC261" s="49"/>
      <c r="AD261" s="37"/>
      <c r="AE261" s="37"/>
      <c r="AF261" s="40"/>
      <c r="AG261" s="37"/>
      <c r="AH261" s="37"/>
      <c r="AI261" s="37"/>
      <c r="AJ261" s="37"/>
      <c r="AK261" s="37"/>
      <c r="AL261" s="37"/>
      <c r="AM261" s="37"/>
      <c r="AN261" s="37"/>
      <c r="AO261" s="37"/>
      <c r="AP261" s="37"/>
      <c r="AQ261" s="37"/>
      <c r="AR261" s="37"/>
      <c r="AS261" s="37"/>
      <c r="AT261" s="37"/>
      <c r="AU261" s="37"/>
      <c r="AV261" s="37"/>
      <c r="AW261" s="37"/>
      <c r="AX261" s="37"/>
      <c r="AY261" s="37"/>
      <c r="AZ261" s="37"/>
      <c r="BA261" s="37"/>
      <c r="BB261" s="37"/>
      <c r="BC261" s="37"/>
      <c r="BD261" s="50"/>
      <c r="BE261" s="95"/>
      <c r="BF261" s="85"/>
      <c r="BG261" s="122"/>
      <c r="BH261" s="142"/>
      <c r="BI261" s="155"/>
      <c r="BJ261" s="155"/>
      <c r="BK261" s="156"/>
      <c r="BL261" s="89"/>
      <c r="BM261" s="37"/>
    </row>
    <row r="262" spans="1:65" x14ac:dyDescent="0.25">
      <c r="A262" s="114"/>
      <c r="B262" s="33"/>
      <c r="C262" s="39"/>
      <c r="D262" s="41"/>
      <c r="E262" s="46"/>
      <c r="F262" s="38"/>
      <c r="G262" s="47"/>
      <c r="H262" s="48"/>
      <c r="I262" s="37"/>
      <c r="J262" s="36"/>
      <c r="K262" s="37"/>
      <c r="L262" s="40"/>
      <c r="M262" s="40"/>
      <c r="N262" s="37"/>
      <c r="O262" s="37"/>
      <c r="P262" s="40"/>
      <c r="Q262" s="37"/>
      <c r="R262" s="37"/>
      <c r="S262" s="37"/>
      <c r="T262" s="37"/>
      <c r="U262" s="37"/>
      <c r="V262" s="40"/>
      <c r="W262" s="40"/>
      <c r="X262" s="41"/>
      <c r="Y262" s="41"/>
      <c r="Z262" s="37"/>
      <c r="AA262" s="37"/>
      <c r="AB262" s="49"/>
      <c r="AC262" s="49"/>
      <c r="AD262" s="37"/>
      <c r="AE262" s="37"/>
      <c r="AF262" s="40"/>
      <c r="AG262" s="37"/>
      <c r="AH262" s="37"/>
      <c r="AI262" s="37"/>
      <c r="AJ262" s="37"/>
      <c r="AK262" s="37"/>
      <c r="AL262" s="37"/>
      <c r="AM262" s="37"/>
      <c r="AN262" s="37"/>
      <c r="AO262" s="37"/>
      <c r="AP262" s="37"/>
      <c r="AQ262" s="37"/>
      <c r="AR262" s="37"/>
      <c r="AS262" s="37"/>
      <c r="AT262" s="37"/>
      <c r="AU262" s="37"/>
      <c r="AV262" s="37"/>
      <c r="AW262" s="37"/>
      <c r="AX262" s="37"/>
      <c r="AY262" s="37"/>
      <c r="AZ262" s="37"/>
      <c r="BA262" s="37"/>
      <c r="BB262" s="37"/>
      <c r="BC262" s="37"/>
      <c r="BD262" s="50"/>
      <c r="BE262" s="95"/>
      <c r="BF262" s="85"/>
      <c r="BG262" s="122"/>
      <c r="BH262" s="142"/>
      <c r="BI262" s="155"/>
      <c r="BJ262" s="155"/>
      <c r="BK262" s="156"/>
      <c r="BL262" s="89"/>
      <c r="BM262" s="37"/>
    </row>
    <row r="263" spans="1:65" x14ac:dyDescent="0.25">
      <c r="A263" s="114"/>
      <c r="B263" s="33"/>
      <c r="C263" s="39"/>
      <c r="D263" s="41"/>
      <c r="E263" s="46"/>
      <c r="F263" s="38"/>
      <c r="G263" s="47"/>
      <c r="H263" s="48"/>
      <c r="I263" s="37"/>
      <c r="J263" s="36"/>
      <c r="K263" s="37"/>
      <c r="L263" s="40"/>
      <c r="M263" s="40"/>
      <c r="N263" s="37"/>
      <c r="O263" s="37"/>
      <c r="P263" s="40"/>
      <c r="Q263" s="37"/>
      <c r="R263" s="37"/>
      <c r="S263" s="37"/>
      <c r="T263" s="37"/>
      <c r="U263" s="37"/>
      <c r="V263" s="40"/>
      <c r="W263" s="40"/>
      <c r="X263" s="41"/>
      <c r="Y263" s="41"/>
      <c r="Z263" s="37"/>
      <c r="AA263" s="37"/>
      <c r="AB263" s="49"/>
      <c r="AC263" s="49"/>
      <c r="AD263" s="37"/>
      <c r="AE263" s="37"/>
      <c r="AF263" s="40"/>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50"/>
      <c r="BE263" s="95"/>
      <c r="BF263" s="85"/>
      <c r="BG263" s="122"/>
      <c r="BH263" s="142"/>
      <c r="BI263" s="155"/>
      <c r="BJ263" s="155"/>
      <c r="BK263" s="156"/>
      <c r="BL263" s="89"/>
      <c r="BM263" s="37"/>
    </row>
    <row r="264" spans="1:65" x14ac:dyDescent="0.25">
      <c r="A264" s="114"/>
      <c r="B264" s="33"/>
      <c r="C264" s="39"/>
      <c r="D264" s="41"/>
      <c r="E264" s="46"/>
      <c r="F264" s="38"/>
      <c r="G264" s="47"/>
      <c r="H264" s="48"/>
      <c r="I264" s="37"/>
      <c r="J264" s="36"/>
      <c r="K264" s="37"/>
      <c r="L264" s="40"/>
      <c r="M264" s="40"/>
      <c r="N264" s="37"/>
      <c r="O264" s="37"/>
      <c r="P264" s="40"/>
      <c r="Q264" s="37"/>
      <c r="R264" s="37"/>
      <c r="S264" s="37"/>
      <c r="T264" s="37"/>
      <c r="U264" s="37"/>
      <c r="V264" s="40"/>
      <c r="W264" s="40"/>
      <c r="X264" s="41"/>
      <c r="Y264" s="41"/>
      <c r="Z264" s="37"/>
      <c r="AA264" s="37"/>
      <c r="AB264" s="49"/>
      <c r="AC264" s="49"/>
      <c r="AD264" s="37"/>
      <c r="AE264" s="37"/>
      <c r="AF264" s="40"/>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50"/>
      <c r="BE264" s="95"/>
      <c r="BF264" s="85"/>
      <c r="BG264" s="122"/>
      <c r="BH264" s="142"/>
      <c r="BI264" s="155"/>
      <c r="BJ264" s="155"/>
      <c r="BK264" s="156"/>
      <c r="BL264" s="89"/>
      <c r="BM264" s="37"/>
    </row>
    <row r="265" spans="1:65" x14ac:dyDescent="0.25">
      <c r="A265" s="114"/>
      <c r="B265" s="33"/>
      <c r="C265" s="39"/>
      <c r="D265" s="41"/>
      <c r="E265" s="46"/>
      <c r="F265" s="38"/>
      <c r="G265" s="47"/>
      <c r="H265" s="48"/>
      <c r="I265" s="37"/>
      <c r="J265" s="36"/>
      <c r="K265" s="37"/>
      <c r="L265" s="40"/>
      <c r="M265" s="40"/>
      <c r="N265" s="37"/>
      <c r="O265" s="37"/>
      <c r="P265" s="40"/>
      <c r="Q265" s="37"/>
      <c r="R265" s="37"/>
      <c r="S265" s="37"/>
      <c r="T265" s="37"/>
      <c r="U265" s="37"/>
      <c r="V265" s="40"/>
      <c r="W265" s="40"/>
      <c r="X265" s="41"/>
      <c r="Y265" s="41"/>
      <c r="Z265" s="37"/>
      <c r="AA265" s="37"/>
      <c r="AB265" s="49"/>
      <c r="AC265" s="49"/>
      <c r="AD265" s="37"/>
      <c r="AE265" s="37"/>
      <c r="AF265" s="40"/>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50"/>
      <c r="BE265" s="95"/>
      <c r="BF265" s="85"/>
      <c r="BG265" s="122"/>
      <c r="BH265" s="142"/>
      <c r="BI265" s="155"/>
      <c r="BJ265" s="155"/>
      <c r="BK265" s="156"/>
      <c r="BL265" s="89"/>
      <c r="BM265" s="37"/>
    </row>
    <row r="266" spans="1:65" x14ac:dyDescent="0.25">
      <c r="A266" s="114"/>
      <c r="B266" s="33"/>
      <c r="C266" s="39"/>
      <c r="D266" s="41"/>
      <c r="E266" s="46"/>
      <c r="F266" s="38"/>
      <c r="G266" s="47"/>
      <c r="H266" s="48"/>
      <c r="I266" s="37"/>
      <c r="J266" s="36"/>
      <c r="K266" s="37"/>
      <c r="L266" s="40"/>
      <c r="M266" s="40"/>
      <c r="N266" s="37"/>
      <c r="O266" s="37"/>
      <c r="P266" s="40"/>
      <c r="Q266" s="37"/>
      <c r="R266" s="37"/>
      <c r="S266" s="37"/>
      <c r="T266" s="37"/>
      <c r="U266" s="37"/>
      <c r="V266" s="40"/>
      <c r="W266" s="40"/>
      <c r="X266" s="41"/>
      <c r="Y266" s="41"/>
      <c r="Z266" s="37"/>
      <c r="AA266" s="37"/>
      <c r="AB266" s="49"/>
      <c r="AC266" s="49"/>
      <c r="AD266" s="37"/>
      <c r="AE266" s="37"/>
      <c r="AF266" s="40"/>
      <c r="AG266" s="37"/>
      <c r="AH266" s="37"/>
      <c r="AI266" s="37"/>
      <c r="AJ266" s="37"/>
      <c r="AK266" s="37"/>
      <c r="AL266" s="37"/>
      <c r="AM266" s="37"/>
      <c r="AN266" s="37"/>
      <c r="AO266" s="37"/>
      <c r="AP266" s="37"/>
      <c r="AQ266" s="37"/>
      <c r="AR266" s="37"/>
      <c r="AS266" s="37"/>
      <c r="AT266" s="37"/>
      <c r="AU266" s="37"/>
      <c r="AV266" s="37"/>
      <c r="AW266" s="37"/>
      <c r="AX266" s="37"/>
      <c r="AY266" s="37"/>
      <c r="AZ266" s="37"/>
      <c r="BA266" s="37"/>
      <c r="BB266" s="37"/>
      <c r="BC266" s="37"/>
      <c r="BD266" s="50"/>
      <c r="BE266" s="95"/>
      <c r="BF266" s="85"/>
      <c r="BG266" s="122"/>
      <c r="BH266" s="142"/>
      <c r="BI266" s="155"/>
      <c r="BJ266" s="155"/>
      <c r="BK266" s="156"/>
      <c r="BL266" s="89"/>
      <c r="BM266" s="37"/>
    </row>
    <row r="267" spans="1:65" x14ac:dyDescent="0.25">
      <c r="A267" s="114"/>
      <c r="B267" s="33"/>
      <c r="C267" s="39"/>
      <c r="D267" s="41"/>
      <c r="E267" s="46"/>
      <c r="F267" s="38"/>
      <c r="G267" s="47"/>
      <c r="H267" s="48"/>
      <c r="I267" s="37"/>
      <c r="J267" s="36"/>
      <c r="K267" s="37"/>
      <c r="L267" s="40"/>
      <c r="M267" s="40"/>
      <c r="N267" s="37"/>
      <c r="O267" s="37"/>
      <c r="P267" s="40"/>
      <c r="Q267" s="37"/>
      <c r="R267" s="37"/>
      <c r="S267" s="37"/>
      <c r="T267" s="37"/>
      <c r="U267" s="37"/>
      <c r="V267" s="40"/>
      <c r="W267" s="40"/>
      <c r="X267" s="41"/>
      <c r="Y267" s="41"/>
      <c r="Z267" s="37"/>
      <c r="AA267" s="37"/>
      <c r="AB267" s="49"/>
      <c r="AC267" s="49"/>
      <c r="AD267" s="37"/>
      <c r="AE267" s="37"/>
      <c r="AF267" s="40"/>
      <c r="AG267" s="37"/>
      <c r="AH267" s="37"/>
      <c r="AI267" s="37"/>
      <c r="AJ267" s="37"/>
      <c r="AK267" s="37"/>
      <c r="AL267" s="37"/>
      <c r="AM267" s="37"/>
      <c r="AN267" s="37"/>
      <c r="AO267" s="37"/>
      <c r="AP267" s="37"/>
      <c r="AQ267" s="37"/>
      <c r="AR267" s="37"/>
      <c r="AS267" s="37"/>
      <c r="AT267" s="37"/>
      <c r="AU267" s="37"/>
      <c r="AV267" s="37"/>
      <c r="AW267" s="37"/>
      <c r="AX267" s="37"/>
      <c r="AY267" s="37"/>
      <c r="AZ267" s="37"/>
      <c r="BA267" s="37"/>
      <c r="BB267" s="37"/>
      <c r="BC267" s="37"/>
      <c r="BD267" s="50"/>
      <c r="BE267" s="95"/>
      <c r="BF267" s="85"/>
      <c r="BG267" s="122"/>
      <c r="BH267" s="142"/>
      <c r="BI267" s="155"/>
      <c r="BJ267" s="155"/>
      <c r="BK267" s="156"/>
      <c r="BL267" s="89"/>
      <c r="BM267" s="37"/>
    </row>
    <row r="268" spans="1:65" x14ac:dyDescent="0.25">
      <c r="A268" s="114"/>
      <c r="B268" s="33"/>
      <c r="C268" s="39"/>
      <c r="D268" s="41"/>
      <c r="E268" s="46"/>
      <c r="F268" s="38"/>
      <c r="G268" s="47"/>
      <c r="H268" s="48"/>
      <c r="I268" s="37"/>
      <c r="J268" s="36"/>
      <c r="K268" s="37"/>
      <c r="L268" s="40"/>
      <c r="M268" s="40"/>
      <c r="N268" s="37"/>
      <c r="O268" s="37"/>
      <c r="P268" s="40"/>
      <c r="Q268" s="37"/>
      <c r="R268" s="37"/>
      <c r="S268" s="37"/>
      <c r="T268" s="37"/>
      <c r="U268" s="37"/>
      <c r="V268" s="40"/>
      <c r="W268" s="40"/>
      <c r="X268" s="41"/>
      <c r="Y268" s="41"/>
      <c r="Z268" s="37"/>
      <c r="AA268" s="37"/>
      <c r="AB268" s="49"/>
      <c r="AC268" s="49"/>
      <c r="AD268" s="37"/>
      <c r="AE268" s="37"/>
      <c r="AF268" s="40"/>
      <c r="AG268" s="37"/>
      <c r="AH268" s="37"/>
      <c r="AI268" s="37"/>
      <c r="AJ268" s="37"/>
      <c r="AK268" s="37"/>
      <c r="AL268" s="37"/>
      <c r="AM268" s="37"/>
      <c r="AN268" s="37"/>
      <c r="AO268" s="37"/>
      <c r="AP268" s="37"/>
      <c r="AQ268" s="37"/>
      <c r="AR268" s="37"/>
      <c r="AS268" s="37"/>
      <c r="AT268" s="37"/>
      <c r="AU268" s="37"/>
      <c r="AV268" s="37"/>
      <c r="AW268" s="37"/>
      <c r="AX268" s="37"/>
      <c r="AY268" s="37"/>
      <c r="AZ268" s="37"/>
      <c r="BA268" s="37"/>
      <c r="BB268" s="37"/>
      <c r="BC268" s="37"/>
      <c r="BD268" s="50"/>
      <c r="BE268" s="95"/>
      <c r="BF268" s="85"/>
      <c r="BG268" s="122"/>
      <c r="BH268" s="142"/>
      <c r="BI268" s="155"/>
      <c r="BJ268" s="155"/>
      <c r="BK268" s="156"/>
      <c r="BL268" s="89"/>
      <c r="BM268" s="37"/>
    </row>
    <row r="269" spans="1:65" x14ac:dyDescent="0.25">
      <c r="A269" s="114"/>
      <c r="B269" s="33"/>
      <c r="C269" s="39"/>
      <c r="D269" s="41"/>
      <c r="E269" s="46"/>
      <c r="F269" s="38"/>
      <c r="G269" s="47"/>
      <c r="H269" s="48"/>
      <c r="I269" s="37"/>
      <c r="J269" s="36"/>
      <c r="K269" s="37"/>
      <c r="L269" s="40"/>
      <c r="M269" s="40"/>
      <c r="N269" s="37"/>
      <c r="O269" s="37"/>
      <c r="P269" s="40"/>
      <c r="Q269" s="37"/>
      <c r="R269" s="37"/>
      <c r="S269" s="37"/>
      <c r="T269" s="37"/>
      <c r="U269" s="37"/>
      <c r="V269" s="40"/>
      <c r="W269" s="40"/>
      <c r="X269" s="41"/>
      <c r="Y269" s="41"/>
      <c r="Z269" s="37"/>
      <c r="AA269" s="37"/>
      <c r="AB269" s="49"/>
      <c r="AC269" s="49"/>
      <c r="AD269" s="37"/>
      <c r="AE269" s="37"/>
      <c r="AF269" s="40"/>
      <c r="AG269" s="37"/>
      <c r="AH269" s="37"/>
      <c r="AI269" s="37"/>
      <c r="AJ269" s="37"/>
      <c r="AK269" s="37"/>
      <c r="AL269" s="37"/>
      <c r="AM269" s="37"/>
      <c r="AN269" s="37"/>
      <c r="AO269" s="37"/>
      <c r="AP269" s="37"/>
      <c r="AQ269" s="37"/>
      <c r="AR269" s="37"/>
      <c r="AS269" s="37"/>
      <c r="AT269" s="37"/>
      <c r="AU269" s="37"/>
      <c r="AV269" s="37"/>
      <c r="AW269" s="37"/>
      <c r="AX269" s="37"/>
      <c r="AY269" s="37"/>
      <c r="AZ269" s="37"/>
      <c r="BA269" s="37"/>
      <c r="BB269" s="37"/>
      <c r="BC269" s="37"/>
      <c r="BD269" s="50"/>
      <c r="BE269" s="95"/>
      <c r="BF269" s="85"/>
      <c r="BG269" s="122"/>
      <c r="BH269" s="142"/>
      <c r="BI269" s="155"/>
      <c r="BJ269" s="155"/>
      <c r="BK269" s="156"/>
      <c r="BL269" s="89"/>
      <c r="BM269" s="37"/>
    </row>
    <row r="270" spans="1:65" x14ac:dyDescent="0.25">
      <c r="A270" s="114"/>
      <c r="B270" s="33"/>
      <c r="C270" s="39"/>
      <c r="D270" s="41"/>
      <c r="E270" s="46"/>
      <c r="F270" s="38"/>
      <c r="G270" s="47"/>
      <c r="H270" s="48"/>
      <c r="I270" s="37"/>
      <c r="J270" s="36"/>
      <c r="K270" s="37"/>
      <c r="L270" s="40"/>
      <c r="M270" s="40"/>
      <c r="N270" s="37"/>
      <c r="O270" s="37"/>
      <c r="P270" s="40"/>
      <c r="Q270" s="37"/>
      <c r="R270" s="37"/>
      <c r="S270" s="37"/>
      <c r="T270" s="37"/>
      <c r="U270" s="37"/>
      <c r="V270" s="40"/>
      <c r="W270" s="40"/>
      <c r="X270" s="41"/>
      <c r="Y270" s="41"/>
      <c r="Z270" s="37"/>
      <c r="AA270" s="37"/>
      <c r="AB270" s="49"/>
      <c r="AC270" s="49"/>
      <c r="AD270" s="37"/>
      <c r="AE270" s="37"/>
      <c r="AF270" s="40"/>
      <c r="AG270" s="37"/>
      <c r="AH270" s="37"/>
      <c r="AI270" s="37"/>
      <c r="AJ270" s="37"/>
      <c r="AK270" s="37"/>
      <c r="AL270" s="37"/>
      <c r="AM270" s="37"/>
      <c r="AN270" s="37"/>
      <c r="AO270" s="37"/>
      <c r="AP270" s="37"/>
      <c r="AQ270" s="37"/>
      <c r="AR270" s="37"/>
      <c r="AS270" s="37"/>
      <c r="AT270" s="37"/>
      <c r="AU270" s="37"/>
      <c r="AV270" s="37"/>
      <c r="AW270" s="37"/>
      <c r="AX270" s="37"/>
      <c r="AY270" s="37"/>
      <c r="AZ270" s="37"/>
      <c r="BA270" s="37"/>
      <c r="BB270" s="37"/>
      <c r="BC270" s="37"/>
      <c r="BD270" s="50"/>
      <c r="BE270" s="95"/>
      <c r="BF270" s="85"/>
      <c r="BG270" s="122"/>
      <c r="BH270" s="142"/>
      <c r="BI270" s="155"/>
      <c r="BJ270" s="155"/>
      <c r="BK270" s="156"/>
      <c r="BL270" s="89"/>
      <c r="BM270" s="37"/>
    </row>
    <row r="271" spans="1:65" x14ac:dyDescent="0.25">
      <c r="A271" s="115"/>
      <c r="B271" s="51"/>
      <c r="C271" s="39"/>
      <c r="D271" s="41"/>
      <c r="E271" s="46"/>
      <c r="F271" s="38"/>
      <c r="G271" s="47"/>
      <c r="H271" s="48"/>
      <c r="I271" s="37"/>
      <c r="J271" s="36"/>
      <c r="K271" s="37"/>
      <c r="L271" s="40"/>
      <c r="M271" s="40"/>
      <c r="N271" s="37"/>
      <c r="O271" s="37"/>
      <c r="P271" s="40"/>
      <c r="Q271" s="37"/>
      <c r="R271" s="37"/>
      <c r="S271" s="37"/>
      <c r="T271" s="37"/>
      <c r="U271" s="37"/>
      <c r="V271" s="40"/>
      <c r="W271" s="40"/>
      <c r="X271" s="41"/>
      <c r="Y271" s="41"/>
      <c r="Z271" s="37"/>
      <c r="AA271" s="37"/>
      <c r="AB271" s="49"/>
      <c r="AC271" s="49"/>
      <c r="AD271" s="37"/>
      <c r="AE271" s="37"/>
      <c r="AF271" s="40"/>
      <c r="AG271" s="37"/>
      <c r="AH271" s="37"/>
      <c r="AI271" s="37"/>
      <c r="AJ271" s="37"/>
      <c r="AK271" s="37"/>
      <c r="AL271" s="37"/>
      <c r="AM271" s="37"/>
      <c r="AN271" s="37"/>
      <c r="AO271" s="37"/>
      <c r="AP271" s="37"/>
      <c r="AQ271" s="37"/>
      <c r="AR271" s="37"/>
      <c r="AS271" s="37"/>
      <c r="AT271" s="37"/>
      <c r="AU271" s="37"/>
      <c r="AV271" s="37"/>
      <c r="AW271" s="37"/>
      <c r="AX271" s="37"/>
      <c r="AY271" s="37"/>
      <c r="AZ271" s="37"/>
      <c r="BA271" s="37"/>
      <c r="BB271" s="37"/>
      <c r="BC271" s="37"/>
      <c r="BD271" s="50"/>
      <c r="BE271" s="95"/>
      <c r="BF271" s="85"/>
      <c r="BG271" s="122"/>
      <c r="BH271" s="142"/>
      <c r="BI271" s="155"/>
      <c r="BJ271" s="155"/>
      <c r="BK271" s="156"/>
      <c r="BL271" s="89"/>
      <c r="BM271" s="37"/>
    </row>
    <row r="272" spans="1:65" x14ac:dyDescent="0.25">
      <c r="A272" s="115"/>
      <c r="B272" s="51"/>
      <c r="C272" s="39"/>
      <c r="D272" s="41"/>
      <c r="E272" s="46"/>
      <c r="F272" s="38"/>
      <c r="G272" s="47"/>
      <c r="H272" s="48"/>
      <c r="I272" s="37"/>
      <c r="J272" s="36"/>
      <c r="K272" s="37"/>
      <c r="L272" s="40"/>
      <c r="M272" s="40"/>
      <c r="N272" s="37"/>
      <c r="O272" s="37"/>
      <c r="P272" s="40"/>
      <c r="Q272" s="37"/>
      <c r="R272" s="37"/>
      <c r="S272" s="37"/>
      <c r="T272" s="37"/>
      <c r="U272" s="37"/>
      <c r="V272" s="40"/>
      <c r="W272" s="40"/>
      <c r="X272" s="41"/>
      <c r="Y272" s="41"/>
      <c r="Z272" s="37"/>
      <c r="AA272" s="37"/>
      <c r="AB272" s="49"/>
      <c r="AC272" s="49"/>
      <c r="AD272" s="37"/>
      <c r="AE272" s="37"/>
      <c r="AF272" s="40"/>
      <c r="AG272" s="37"/>
      <c r="AH272" s="37"/>
      <c r="AI272" s="37"/>
      <c r="AJ272" s="37"/>
      <c r="AK272" s="37"/>
      <c r="AL272" s="37"/>
      <c r="AM272" s="37"/>
      <c r="AN272" s="37"/>
      <c r="AO272" s="37"/>
      <c r="AP272" s="37"/>
      <c r="AQ272" s="37"/>
      <c r="AR272" s="37"/>
      <c r="AS272" s="37"/>
      <c r="AT272" s="37"/>
      <c r="AU272" s="37"/>
      <c r="AV272" s="37"/>
      <c r="AW272" s="37"/>
      <c r="AX272" s="37"/>
      <c r="AY272" s="37"/>
      <c r="AZ272" s="37"/>
      <c r="BA272" s="37"/>
      <c r="BB272" s="37"/>
      <c r="BC272" s="37"/>
      <c r="BD272" s="50"/>
      <c r="BE272" s="95"/>
      <c r="BF272" s="85"/>
      <c r="BG272" s="122"/>
      <c r="BH272" s="142"/>
      <c r="BI272" s="155"/>
      <c r="BJ272" s="155"/>
      <c r="BK272" s="156"/>
      <c r="BL272" s="89"/>
      <c r="BM272" s="37"/>
    </row>
    <row r="273" spans="1:65" x14ac:dyDescent="0.25">
      <c r="A273" s="115"/>
      <c r="B273" s="51"/>
      <c r="C273" s="39"/>
      <c r="D273" s="41"/>
      <c r="E273" s="46"/>
      <c r="F273" s="38"/>
      <c r="G273" s="47"/>
      <c r="H273" s="48"/>
      <c r="I273" s="37"/>
      <c r="J273" s="36"/>
      <c r="K273" s="37"/>
      <c r="L273" s="40"/>
      <c r="M273" s="40"/>
      <c r="N273" s="37"/>
      <c r="O273" s="37"/>
      <c r="P273" s="40"/>
      <c r="Q273" s="37"/>
      <c r="R273" s="37"/>
      <c r="S273" s="37"/>
      <c r="T273" s="37"/>
      <c r="U273" s="37"/>
      <c r="V273" s="40"/>
      <c r="W273" s="40"/>
      <c r="X273" s="41"/>
      <c r="Y273" s="41"/>
      <c r="Z273" s="37"/>
      <c r="AA273" s="37"/>
      <c r="AB273" s="49"/>
      <c r="AC273" s="49"/>
      <c r="AD273" s="37"/>
      <c r="AE273" s="37"/>
      <c r="AF273" s="40"/>
      <c r="AG273" s="37"/>
      <c r="AH273" s="37"/>
      <c r="AI273" s="37"/>
      <c r="AJ273" s="37"/>
      <c r="AK273" s="37"/>
      <c r="AL273" s="37"/>
      <c r="AM273" s="37"/>
      <c r="AN273" s="37"/>
      <c r="AO273" s="37"/>
      <c r="AP273" s="37"/>
      <c r="AQ273" s="37"/>
      <c r="AR273" s="37"/>
      <c r="AS273" s="37"/>
      <c r="AT273" s="37"/>
      <c r="AU273" s="37"/>
      <c r="AV273" s="37"/>
      <c r="AW273" s="37"/>
      <c r="AX273" s="37"/>
      <c r="AY273" s="37"/>
      <c r="AZ273" s="37"/>
      <c r="BA273" s="37"/>
      <c r="BB273" s="37"/>
      <c r="BC273" s="37"/>
      <c r="BD273" s="50"/>
      <c r="BE273" s="95"/>
      <c r="BF273" s="85"/>
      <c r="BG273" s="122"/>
      <c r="BH273" s="142"/>
      <c r="BI273" s="155"/>
      <c r="BJ273" s="155"/>
      <c r="BK273" s="156"/>
      <c r="BL273" s="89"/>
      <c r="BM273" s="37"/>
    </row>
    <row r="274" spans="1:65" x14ac:dyDescent="0.25">
      <c r="A274" s="115"/>
      <c r="B274" s="51"/>
      <c r="C274" s="39"/>
      <c r="D274" s="41"/>
      <c r="E274" s="46"/>
      <c r="F274" s="38"/>
      <c r="G274" s="47"/>
      <c r="H274" s="48"/>
      <c r="I274" s="37"/>
      <c r="J274" s="36"/>
      <c r="K274" s="37"/>
      <c r="L274" s="40"/>
      <c r="M274" s="40"/>
      <c r="N274" s="37"/>
      <c r="O274" s="37"/>
      <c r="P274" s="40"/>
      <c r="Q274" s="37"/>
      <c r="R274" s="37"/>
      <c r="S274" s="37"/>
      <c r="T274" s="37"/>
      <c r="U274" s="37"/>
      <c r="V274" s="40"/>
      <c r="W274" s="40"/>
      <c r="X274" s="41"/>
      <c r="Y274" s="41"/>
      <c r="Z274" s="37"/>
      <c r="AA274" s="37"/>
      <c r="AB274" s="49"/>
      <c r="AC274" s="49"/>
      <c r="AD274" s="37"/>
      <c r="AE274" s="37"/>
      <c r="AF274" s="40"/>
      <c r="AG274" s="37"/>
      <c r="AH274" s="37"/>
      <c r="AI274" s="37"/>
      <c r="AJ274" s="37"/>
      <c r="AK274" s="37"/>
      <c r="AL274" s="37"/>
      <c r="AM274" s="37"/>
      <c r="AN274" s="37"/>
      <c r="AO274" s="37"/>
      <c r="AP274" s="37"/>
      <c r="AQ274" s="37"/>
      <c r="AR274" s="37"/>
      <c r="AS274" s="37"/>
      <c r="AT274" s="37"/>
      <c r="AU274" s="37"/>
      <c r="AV274" s="37"/>
      <c r="AW274" s="37"/>
      <c r="AX274" s="37"/>
      <c r="AY274" s="37"/>
      <c r="AZ274" s="37"/>
      <c r="BA274" s="37"/>
      <c r="BB274" s="37"/>
      <c r="BC274" s="37"/>
      <c r="BD274" s="50"/>
      <c r="BE274" s="95"/>
      <c r="BF274" s="85"/>
      <c r="BG274" s="122"/>
      <c r="BH274" s="142"/>
      <c r="BI274" s="155"/>
      <c r="BJ274" s="155"/>
      <c r="BK274" s="156"/>
      <c r="BL274" s="89"/>
      <c r="BM274" s="37"/>
    </row>
    <row r="275" spans="1:65" x14ac:dyDescent="0.25">
      <c r="A275" s="115"/>
      <c r="B275" s="51"/>
      <c r="C275" s="39"/>
      <c r="D275" s="41"/>
      <c r="E275" s="46"/>
      <c r="F275" s="38"/>
      <c r="G275" s="47"/>
      <c r="H275" s="48"/>
      <c r="I275" s="37"/>
      <c r="J275" s="36"/>
      <c r="K275" s="37"/>
      <c r="L275" s="40"/>
      <c r="M275" s="40"/>
      <c r="N275" s="37"/>
      <c r="O275" s="37"/>
      <c r="P275" s="40"/>
      <c r="Q275" s="37"/>
      <c r="R275" s="37"/>
      <c r="S275" s="37"/>
      <c r="T275" s="37"/>
      <c r="U275" s="37"/>
      <c r="V275" s="40"/>
      <c r="W275" s="40"/>
      <c r="X275" s="41"/>
      <c r="Y275" s="41"/>
      <c r="Z275" s="37"/>
      <c r="AA275" s="37"/>
      <c r="AB275" s="49"/>
      <c r="AC275" s="49"/>
      <c r="AD275" s="37"/>
      <c r="AE275" s="37"/>
      <c r="AF275" s="40"/>
      <c r="AG275" s="37"/>
      <c r="AH275" s="37"/>
      <c r="AI275" s="37"/>
      <c r="AJ275" s="37"/>
      <c r="AK275" s="37"/>
      <c r="AL275" s="37"/>
      <c r="AM275" s="37"/>
      <c r="AN275" s="37"/>
      <c r="AO275" s="37"/>
      <c r="AP275" s="37"/>
      <c r="AQ275" s="37"/>
      <c r="AR275" s="37"/>
      <c r="AS275" s="37"/>
      <c r="AT275" s="37"/>
      <c r="AU275" s="37"/>
      <c r="AV275" s="37"/>
      <c r="AW275" s="37"/>
      <c r="AX275" s="37"/>
      <c r="AY275" s="37"/>
      <c r="AZ275" s="37"/>
      <c r="BA275" s="37"/>
      <c r="BB275" s="37"/>
      <c r="BC275" s="37"/>
      <c r="BD275" s="50"/>
      <c r="BE275" s="95"/>
      <c r="BF275" s="85"/>
      <c r="BG275" s="122"/>
      <c r="BH275" s="142"/>
      <c r="BI275" s="155"/>
      <c r="BJ275" s="155"/>
      <c r="BK275" s="156"/>
      <c r="BL275" s="89"/>
      <c r="BM275" s="37"/>
    </row>
    <row r="276" spans="1:65" x14ac:dyDescent="0.25">
      <c r="A276" s="115"/>
      <c r="B276" s="51"/>
      <c r="C276" s="39"/>
      <c r="D276" s="41"/>
      <c r="E276" s="46"/>
      <c r="F276" s="38"/>
      <c r="G276" s="47"/>
      <c r="H276" s="48"/>
      <c r="I276" s="37"/>
      <c r="J276" s="36"/>
      <c r="K276" s="37"/>
      <c r="L276" s="40"/>
      <c r="M276" s="40"/>
      <c r="N276" s="37"/>
      <c r="O276" s="37"/>
      <c r="P276" s="40"/>
      <c r="Q276" s="37"/>
      <c r="R276" s="37"/>
      <c r="S276" s="37"/>
      <c r="T276" s="37"/>
      <c r="U276" s="37"/>
      <c r="V276" s="40"/>
      <c r="W276" s="40"/>
      <c r="X276" s="41"/>
      <c r="Y276" s="41"/>
      <c r="Z276" s="37"/>
      <c r="AA276" s="37"/>
      <c r="AB276" s="49"/>
      <c r="AC276" s="49"/>
      <c r="AD276" s="37"/>
      <c r="AE276" s="37"/>
      <c r="AF276" s="40"/>
      <c r="AG276" s="37"/>
      <c r="AH276" s="37"/>
      <c r="AI276" s="37"/>
      <c r="AJ276" s="37"/>
      <c r="AK276" s="37"/>
      <c r="AL276" s="37"/>
      <c r="AM276" s="37"/>
      <c r="AN276" s="37"/>
      <c r="AO276" s="37"/>
      <c r="AP276" s="37"/>
      <c r="AQ276" s="37"/>
      <c r="AR276" s="37"/>
      <c r="AS276" s="37"/>
      <c r="AT276" s="37"/>
      <c r="AU276" s="37"/>
      <c r="AV276" s="37"/>
      <c r="AW276" s="37"/>
      <c r="AX276" s="37"/>
      <c r="AY276" s="37"/>
      <c r="AZ276" s="37"/>
      <c r="BA276" s="37"/>
      <c r="BB276" s="37"/>
      <c r="BC276" s="37"/>
      <c r="BD276" s="50"/>
      <c r="BE276" s="95"/>
      <c r="BF276" s="85"/>
      <c r="BG276" s="122"/>
      <c r="BH276" s="142"/>
      <c r="BI276" s="155"/>
      <c r="BJ276" s="155"/>
      <c r="BK276" s="156"/>
      <c r="BL276" s="89"/>
      <c r="BM276" s="37"/>
    </row>
    <row r="277" spans="1:65" x14ac:dyDescent="0.25">
      <c r="A277" s="115"/>
      <c r="B277" s="51"/>
      <c r="C277" s="39"/>
      <c r="D277" s="41"/>
      <c r="E277" s="46"/>
      <c r="F277" s="38"/>
      <c r="G277" s="47"/>
      <c r="H277" s="48"/>
      <c r="I277" s="37"/>
      <c r="J277" s="36"/>
      <c r="K277" s="37"/>
      <c r="L277" s="40"/>
      <c r="M277" s="40"/>
      <c r="N277" s="37"/>
      <c r="O277" s="37"/>
      <c r="P277" s="40"/>
      <c r="Q277" s="37"/>
      <c r="R277" s="37"/>
      <c r="S277" s="37"/>
      <c r="T277" s="37"/>
      <c r="U277" s="37"/>
      <c r="V277" s="40"/>
      <c r="W277" s="40"/>
      <c r="X277" s="41"/>
      <c r="Y277" s="41"/>
      <c r="Z277" s="37"/>
      <c r="AA277" s="37"/>
      <c r="AB277" s="49"/>
      <c r="AC277" s="49"/>
      <c r="AD277" s="37"/>
      <c r="AE277" s="37"/>
      <c r="AF277" s="40"/>
      <c r="AG277" s="37"/>
      <c r="AH277" s="37"/>
      <c r="AI277" s="37"/>
      <c r="AJ277" s="37"/>
      <c r="AK277" s="37"/>
      <c r="AL277" s="37"/>
      <c r="AM277" s="37"/>
      <c r="AN277" s="37"/>
      <c r="AO277" s="37"/>
      <c r="AP277" s="37"/>
      <c r="AQ277" s="37"/>
      <c r="AR277" s="37"/>
      <c r="AS277" s="37"/>
      <c r="AT277" s="37"/>
      <c r="AU277" s="37"/>
      <c r="AV277" s="37"/>
      <c r="AW277" s="37"/>
      <c r="AX277" s="37"/>
      <c r="AY277" s="37"/>
      <c r="AZ277" s="37"/>
      <c r="BA277" s="37"/>
      <c r="BB277" s="37"/>
      <c r="BC277" s="37"/>
      <c r="BD277" s="50"/>
      <c r="BE277" s="95"/>
      <c r="BF277" s="85"/>
      <c r="BG277" s="122"/>
      <c r="BH277" s="142"/>
      <c r="BI277" s="155"/>
      <c r="BJ277" s="155"/>
      <c r="BK277" s="156"/>
      <c r="BL277" s="89"/>
      <c r="BM277" s="37"/>
    </row>
    <row r="278" spans="1:65" x14ac:dyDescent="0.25">
      <c r="A278" s="115"/>
      <c r="B278" s="51"/>
      <c r="C278" s="39"/>
      <c r="D278" s="41"/>
      <c r="E278" s="46"/>
      <c r="F278" s="38"/>
      <c r="G278" s="47"/>
      <c r="H278" s="48"/>
      <c r="I278" s="37"/>
      <c r="J278" s="36"/>
      <c r="K278" s="37"/>
      <c r="L278" s="40"/>
      <c r="M278" s="40"/>
      <c r="N278" s="37"/>
      <c r="O278" s="37"/>
      <c r="P278" s="40"/>
      <c r="Q278" s="37"/>
      <c r="R278" s="37"/>
      <c r="S278" s="37"/>
      <c r="T278" s="37"/>
      <c r="U278" s="37"/>
      <c r="V278" s="40"/>
      <c r="W278" s="40"/>
      <c r="X278" s="41"/>
      <c r="Y278" s="41"/>
      <c r="Z278" s="37"/>
      <c r="AA278" s="37"/>
      <c r="AB278" s="49"/>
      <c r="AC278" s="49"/>
      <c r="AD278" s="37"/>
      <c r="AE278" s="37"/>
      <c r="AF278" s="40"/>
      <c r="AG278" s="37"/>
      <c r="AH278" s="37"/>
      <c r="AI278" s="37"/>
      <c r="AJ278" s="37"/>
      <c r="AK278" s="37"/>
      <c r="AL278" s="37"/>
      <c r="AM278" s="37"/>
      <c r="AN278" s="37"/>
      <c r="AO278" s="37"/>
      <c r="AP278" s="37"/>
      <c r="AQ278" s="37"/>
      <c r="AR278" s="37"/>
      <c r="AS278" s="37"/>
      <c r="AT278" s="37"/>
      <c r="AU278" s="37"/>
      <c r="AV278" s="37"/>
      <c r="AW278" s="37"/>
      <c r="AX278" s="37"/>
      <c r="AY278" s="37"/>
      <c r="AZ278" s="37"/>
      <c r="BA278" s="37"/>
      <c r="BB278" s="37"/>
      <c r="BC278" s="37"/>
      <c r="BD278" s="50"/>
      <c r="BE278" s="95"/>
      <c r="BF278" s="85"/>
      <c r="BG278" s="122"/>
      <c r="BH278" s="142"/>
      <c r="BI278" s="155"/>
      <c r="BJ278" s="155"/>
      <c r="BK278" s="156"/>
      <c r="BL278" s="89"/>
      <c r="BM278" s="37"/>
    </row>
    <row r="279" spans="1:65" x14ac:dyDescent="0.25">
      <c r="A279" s="115"/>
      <c r="B279" s="51"/>
      <c r="C279" s="39"/>
      <c r="D279" s="41"/>
      <c r="E279" s="46"/>
      <c r="F279" s="38"/>
      <c r="G279" s="47"/>
      <c r="H279" s="48"/>
      <c r="I279" s="37"/>
      <c r="J279" s="36"/>
      <c r="K279" s="37"/>
      <c r="L279" s="40"/>
      <c r="M279" s="40"/>
      <c r="N279" s="37"/>
      <c r="O279" s="37"/>
      <c r="P279" s="40"/>
      <c r="Q279" s="37"/>
      <c r="R279" s="37"/>
      <c r="S279" s="37"/>
      <c r="T279" s="37"/>
      <c r="U279" s="37"/>
      <c r="V279" s="40"/>
      <c r="W279" s="40"/>
      <c r="X279" s="41"/>
      <c r="Y279" s="41"/>
      <c r="Z279" s="37"/>
      <c r="AA279" s="37"/>
      <c r="AB279" s="49"/>
      <c r="AC279" s="49"/>
      <c r="AD279" s="37"/>
      <c r="AE279" s="37"/>
      <c r="AF279" s="40"/>
      <c r="AG279" s="37"/>
      <c r="AH279" s="37"/>
      <c r="AI279" s="37"/>
      <c r="AJ279" s="37"/>
      <c r="AK279" s="37"/>
      <c r="AL279" s="37"/>
      <c r="AM279" s="37"/>
      <c r="AN279" s="37"/>
      <c r="AO279" s="37"/>
      <c r="AP279" s="37"/>
      <c r="AQ279" s="37"/>
      <c r="AR279" s="37"/>
      <c r="AS279" s="37"/>
      <c r="AT279" s="37"/>
      <c r="AU279" s="37"/>
      <c r="AV279" s="37"/>
      <c r="AW279" s="37"/>
      <c r="AX279" s="37"/>
      <c r="AY279" s="37"/>
      <c r="AZ279" s="37"/>
      <c r="BA279" s="37"/>
      <c r="BB279" s="37"/>
      <c r="BC279" s="37"/>
      <c r="BD279" s="50"/>
      <c r="BE279" s="95"/>
      <c r="BF279" s="85"/>
      <c r="BG279" s="122"/>
      <c r="BH279" s="142"/>
      <c r="BI279" s="155"/>
      <c r="BJ279" s="155"/>
      <c r="BK279" s="156"/>
      <c r="BL279" s="89"/>
      <c r="BM279" s="37"/>
    </row>
    <row r="280" spans="1:65" x14ac:dyDescent="0.25">
      <c r="A280" s="114"/>
      <c r="B280" s="33"/>
      <c r="C280" s="39"/>
      <c r="D280" s="41"/>
      <c r="E280" s="46"/>
      <c r="F280" s="38"/>
      <c r="G280" s="47"/>
      <c r="H280" s="48"/>
      <c r="I280" s="37"/>
      <c r="J280" s="36"/>
      <c r="K280" s="37"/>
      <c r="L280" s="40"/>
      <c r="M280" s="40"/>
      <c r="N280" s="37"/>
      <c r="O280" s="37"/>
      <c r="P280" s="40"/>
      <c r="Q280" s="37"/>
      <c r="R280" s="37"/>
      <c r="S280" s="37"/>
      <c r="T280" s="37"/>
      <c r="U280" s="37"/>
      <c r="V280" s="40"/>
      <c r="W280" s="40"/>
      <c r="X280" s="41"/>
      <c r="Y280" s="41"/>
      <c r="Z280" s="37"/>
      <c r="AA280" s="37"/>
      <c r="AB280" s="49"/>
      <c r="AC280" s="49"/>
      <c r="AD280" s="37"/>
      <c r="AE280" s="37"/>
      <c r="AF280" s="40"/>
      <c r="AG280" s="37"/>
      <c r="AH280" s="37"/>
      <c r="AI280" s="37"/>
      <c r="AJ280" s="37"/>
      <c r="AK280" s="37"/>
      <c r="AL280" s="37"/>
      <c r="AM280" s="37"/>
      <c r="AN280" s="37"/>
      <c r="AO280" s="37"/>
      <c r="AP280" s="37"/>
      <c r="AQ280" s="37"/>
      <c r="AR280" s="37"/>
      <c r="AS280" s="37"/>
      <c r="AT280" s="37"/>
      <c r="AU280" s="37"/>
      <c r="AV280" s="37"/>
      <c r="AW280" s="37"/>
      <c r="AX280" s="37"/>
      <c r="AY280" s="37"/>
      <c r="AZ280" s="37"/>
      <c r="BA280" s="37"/>
      <c r="BB280" s="37"/>
      <c r="BC280" s="37"/>
      <c r="BD280" s="50"/>
      <c r="BE280" s="95"/>
      <c r="BF280" s="85"/>
      <c r="BG280" s="122"/>
      <c r="BH280" s="142"/>
      <c r="BI280" s="155"/>
      <c r="BJ280" s="155"/>
      <c r="BK280" s="156"/>
      <c r="BL280" s="89"/>
      <c r="BM280" s="37"/>
    </row>
    <row r="281" spans="1:65" x14ac:dyDescent="0.25">
      <c r="A281" s="114"/>
      <c r="B281" s="33"/>
      <c r="C281" s="39"/>
      <c r="D281" s="41"/>
      <c r="E281" s="46"/>
      <c r="F281" s="38"/>
      <c r="G281" s="47"/>
      <c r="H281" s="48"/>
      <c r="I281" s="37"/>
      <c r="J281" s="36"/>
      <c r="K281" s="37"/>
      <c r="L281" s="40"/>
      <c r="M281" s="40"/>
      <c r="N281" s="37"/>
      <c r="O281" s="37"/>
      <c r="P281" s="40"/>
      <c r="Q281" s="37"/>
      <c r="R281" s="37"/>
      <c r="S281" s="37"/>
      <c r="T281" s="37"/>
      <c r="U281" s="37"/>
      <c r="V281" s="40"/>
      <c r="W281" s="40"/>
      <c r="X281" s="41"/>
      <c r="Y281" s="41"/>
      <c r="Z281" s="37"/>
      <c r="AA281" s="37"/>
      <c r="AB281" s="49"/>
      <c r="AC281" s="49"/>
      <c r="AD281" s="37"/>
      <c r="AE281" s="37"/>
      <c r="AF281" s="40"/>
      <c r="AG281" s="37"/>
      <c r="AH281" s="37"/>
      <c r="AI281" s="37"/>
      <c r="AJ281" s="37"/>
      <c r="AK281" s="37"/>
      <c r="AL281" s="37"/>
      <c r="AM281" s="37"/>
      <c r="AN281" s="37"/>
      <c r="AO281" s="37"/>
      <c r="AP281" s="37"/>
      <c r="AQ281" s="37"/>
      <c r="AR281" s="37"/>
      <c r="AS281" s="37"/>
      <c r="AT281" s="37"/>
      <c r="AU281" s="37"/>
      <c r="AV281" s="37"/>
      <c r="AW281" s="37"/>
      <c r="AX281" s="37"/>
      <c r="AY281" s="37"/>
      <c r="AZ281" s="37"/>
      <c r="BA281" s="37"/>
      <c r="BB281" s="37"/>
      <c r="BC281" s="37"/>
      <c r="BD281" s="50"/>
      <c r="BE281" s="95"/>
      <c r="BF281" s="85"/>
      <c r="BG281" s="122"/>
      <c r="BH281" s="142"/>
      <c r="BI281" s="155"/>
      <c r="BJ281" s="155"/>
      <c r="BK281" s="156"/>
      <c r="BL281" s="89"/>
      <c r="BM281" s="37"/>
    </row>
    <row r="282" spans="1:65" x14ac:dyDescent="0.25">
      <c r="A282" s="114"/>
      <c r="B282" s="33"/>
      <c r="C282" s="39"/>
      <c r="D282" s="41"/>
      <c r="E282" s="46"/>
      <c r="F282" s="38"/>
      <c r="G282" s="47"/>
      <c r="H282" s="48"/>
      <c r="I282" s="37"/>
      <c r="J282" s="36"/>
      <c r="K282" s="37"/>
      <c r="L282" s="40"/>
      <c r="M282" s="40"/>
      <c r="N282" s="37"/>
      <c r="O282" s="37"/>
      <c r="P282" s="40"/>
      <c r="Q282" s="37"/>
      <c r="R282" s="37"/>
      <c r="S282" s="37"/>
      <c r="T282" s="37"/>
      <c r="U282" s="37"/>
      <c r="V282" s="40"/>
      <c r="W282" s="40"/>
      <c r="X282" s="41"/>
      <c r="Y282" s="41"/>
      <c r="Z282" s="37"/>
      <c r="AA282" s="37"/>
      <c r="AB282" s="49"/>
      <c r="AC282" s="49"/>
      <c r="AD282" s="37"/>
      <c r="AE282" s="37"/>
      <c r="AF282" s="40"/>
      <c r="AG282" s="37"/>
      <c r="AH282" s="37"/>
      <c r="AI282" s="37"/>
      <c r="AJ282" s="37"/>
      <c r="AK282" s="37"/>
      <c r="AL282" s="37"/>
      <c r="AM282" s="37"/>
      <c r="AN282" s="37"/>
      <c r="AO282" s="37"/>
      <c r="AP282" s="37"/>
      <c r="AQ282" s="37"/>
      <c r="AR282" s="37"/>
      <c r="AS282" s="37"/>
      <c r="AT282" s="37"/>
      <c r="AU282" s="37"/>
      <c r="AV282" s="37"/>
      <c r="AW282" s="37"/>
      <c r="AX282" s="37"/>
      <c r="AY282" s="37"/>
      <c r="AZ282" s="37"/>
      <c r="BA282" s="37"/>
      <c r="BB282" s="37"/>
      <c r="BC282" s="37"/>
      <c r="BD282" s="50"/>
      <c r="BE282" s="95"/>
      <c r="BF282" s="85"/>
      <c r="BG282" s="122"/>
      <c r="BH282" s="142"/>
      <c r="BI282" s="155"/>
      <c r="BJ282" s="155"/>
      <c r="BK282" s="156"/>
      <c r="BL282" s="89"/>
      <c r="BM282" s="37"/>
    </row>
    <row r="283" spans="1:65" x14ac:dyDescent="0.25">
      <c r="A283" s="114"/>
      <c r="B283" s="33"/>
      <c r="C283" s="39"/>
      <c r="D283" s="41"/>
      <c r="E283" s="46"/>
      <c r="F283" s="38"/>
      <c r="G283" s="47"/>
      <c r="H283" s="48"/>
      <c r="I283" s="37"/>
      <c r="J283" s="36"/>
      <c r="K283" s="37"/>
      <c r="L283" s="40"/>
      <c r="M283" s="40"/>
      <c r="N283" s="37"/>
      <c r="O283" s="37"/>
      <c r="P283" s="40"/>
      <c r="Q283" s="37"/>
      <c r="R283" s="37"/>
      <c r="S283" s="37"/>
      <c r="T283" s="37"/>
      <c r="U283" s="37"/>
      <c r="V283" s="40"/>
      <c r="W283" s="40"/>
      <c r="X283" s="41"/>
      <c r="Y283" s="41"/>
      <c r="Z283" s="37"/>
      <c r="AA283" s="37"/>
      <c r="AB283" s="49"/>
      <c r="AC283" s="49"/>
      <c r="AD283" s="37"/>
      <c r="AE283" s="37"/>
      <c r="AF283" s="40"/>
      <c r="AG283" s="37"/>
      <c r="AH283" s="37"/>
      <c r="AI283" s="37"/>
      <c r="AJ283" s="37"/>
      <c r="AK283" s="37"/>
      <c r="AL283" s="37"/>
      <c r="AM283" s="37"/>
      <c r="AN283" s="37"/>
      <c r="AO283" s="37"/>
      <c r="AP283" s="37"/>
      <c r="AQ283" s="37"/>
      <c r="AR283" s="37"/>
      <c r="AS283" s="37"/>
      <c r="AT283" s="37"/>
      <c r="AU283" s="37"/>
      <c r="AV283" s="37"/>
      <c r="AW283" s="37"/>
      <c r="AX283" s="37"/>
      <c r="AY283" s="37"/>
      <c r="AZ283" s="37"/>
      <c r="BA283" s="37"/>
      <c r="BB283" s="37"/>
      <c r="BC283" s="37"/>
      <c r="BD283" s="50"/>
      <c r="BE283" s="95"/>
      <c r="BF283" s="85"/>
      <c r="BG283" s="122"/>
      <c r="BH283" s="142"/>
      <c r="BI283" s="155"/>
      <c r="BJ283" s="155"/>
      <c r="BK283" s="156"/>
      <c r="BL283" s="89"/>
      <c r="BM283" s="37"/>
    </row>
    <row r="284" spans="1:65" x14ac:dyDescent="0.25">
      <c r="A284" s="114"/>
      <c r="B284" s="33"/>
      <c r="C284" s="39"/>
      <c r="D284" s="41"/>
      <c r="E284" s="46"/>
      <c r="F284" s="38"/>
      <c r="G284" s="47"/>
      <c r="H284" s="48"/>
      <c r="I284" s="37"/>
      <c r="J284" s="36"/>
      <c r="K284" s="37"/>
      <c r="L284" s="40"/>
      <c r="M284" s="40"/>
      <c r="N284" s="37"/>
      <c r="O284" s="37"/>
      <c r="P284" s="40"/>
      <c r="Q284" s="37"/>
      <c r="R284" s="37"/>
      <c r="S284" s="37"/>
      <c r="T284" s="37"/>
      <c r="U284" s="37"/>
      <c r="V284" s="40"/>
      <c r="W284" s="40"/>
      <c r="X284" s="41"/>
      <c r="Y284" s="41"/>
      <c r="Z284" s="37"/>
      <c r="AA284" s="37"/>
      <c r="AB284" s="49"/>
      <c r="AC284" s="49"/>
      <c r="AD284" s="37"/>
      <c r="AE284" s="37"/>
      <c r="AF284" s="40"/>
      <c r="AG284" s="37"/>
      <c r="AH284" s="37"/>
      <c r="AI284" s="37"/>
      <c r="AJ284" s="37"/>
      <c r="AK284" s="37"/>
      <c r="AL284" s="37"/>
      <c r="AM284" s="37"/>
      <c r="AN284" s="37"/>
      <c r="AO284" s="37"/>
      <c r="AP284" s="37"/>
      <c r="AQ284" s="37"/>
      <c r="AR284" s="37"/>
      <c r="AS284" s="37"/>
      <c r="AT284" s="37"/>
      <c r="AU284" s="37"/>
      <c r="AV284" s="37"/>
      <c r="AW284" s="37"/>
      <c r="AX284" s="37"/>
      <c r="AY284" s="37"/>
      <c r="AZ284" s="37"/>
      <c r="BA284" s="37"/>
      <c r="BB284" s="37"/>
      <c r="BC284" s="37"/>
      <c r="BD284" s="50"/>
      <c r="BE284" s="95"/>
      <c r="BF284" s="85"/>
      <c r="BG284" s="122"/>
      <c r="BH284" s="142"/>
      <c r="BI284" s="155"/>
      <c r="BJ284" s="155"/>
      <c r="BK284" s="156"/>
      <c r="BL284" s="89"/>
      <c r="BM284" s="37"/>
    </row>
    <row r="285" spans="1:65" x14ac:dyDescent="0.25">
      <c r="A285" s="114"/>
      <c r="B285" s="33"/>
      <c r="C285" s="39"/>
      <c r="D285" s="41"/>
      <c r="E285" s="46"/>
      <c r="F285" s="38"/>
      <c r="G285" s="47"/>
      <c r="H285" s="48"/>
      <c r="I285" s="37"/>
      <c r="J285" s="36"/>
      <c r="K285" s="37"/>
      <c r="L285" s="40"/>
      <c r="M285" s="40"/>
      <c r="N285" s="37"/>
      <c r="O285" s="37"/>
      <c r="P285" s="40"/>
      <c r="Q285" s="37"/>
      <c r="R285" s="37"/>
      <c r="S285" s="37"/>
      <c r="T285" s="37"/>
      <c r="U285" s="37"/>
      <c r="V285" s="40"/>
      <c r="W285" s="40"/>
      <c r="X285" s="41"/>
      <c r="Y285" s="41"/>
      <c r="Z285" s="37"/>
      <c r="AA285" s="37"/>
      <c r="AB285" s="49"/>
      <c r="AC285" s="49"/>
      <c r="AD285" s="37"/>
      <c r="AE285" s="37"/>
      <c r="AF285" s="40"/>
      <c r="AG285" s="37"/>
      <c r="AH285" s="37"/>
      <c r="AI285" s="37"/>
      <c r="AJ285" s="37"/>
      <c r="AK285" s="37"/>
      <c r="AL285" s="37"/>
      <c r="AM285" s="37"/>
      <c r="AN285" s="37"/>
      <c r="AO285" s="37"/>
      <c r="AP285" s="37"/>
      <c r="AQ285" s="37"/>
      <c r="AR285" s="37"/>
      <c r="AS285" s="37"/>
      <c r="AT285" s="37"/>
      <c r="AU285" s="37"/>
      <c r="AV285" s="37"/>
      <c r="AW285" s="37"/>
      <c r="AX285" s="37"/>
      <c r="AY285" s="37"/>
      <c r="AZ285" s="37"/>
      <c r="BA285" s="37"/>
      <c r="BB285" s="37"/>
      <c r="BC285" s="37"/>
      <c r="BD285" s="50"/>
      <c r="BE285" s="95"/>
      <c r="BF285" s="85"/>
      <c r="BG285" s="122"/>
      <c r="BH285" s="142"/>
      <c r="BI285" s="155"/>
      <c r="BJ285" s="155"/>
      <c r="BK285" s="156"/>
      <c r="BL285" s="89"/>
      <c r="BM285" s="37"/>
    </row>
    <row r="286" spans="1:65" x14ac:dyDescent="0.25">
      <c r="A286" s="114"/>
      <c r="B286" s="33"/>
      <c r="C286" s="39"/>
      <c r="D286" s="41"/>
      <c r="E286" s="46"/>
      <c r="F286" s="38"/>
      <c r="G286" s="47"/>
      <c r="H286" s="48"/>
      <c r="I286" s="37"/>
      <c r="J286" s="36"/>
      <c r="K286" s="37"/>
      <c r="L286" s="40"/>
      <c r="M286" s="40"/>
      <c r="N286" s="37"/>
      <c r="O286" s="37"/>
      <c r="P286" s="40"/>
      <c r="Q286" s="37"/>
      <c r="R286" s="37"/>
      <c r="S286" s="37"/>
      <c r="T286" s="37"/>
      <c r="U286" s="37"/>
      <c r="V286" s="40"/>
      <c r="W286" s="40"/>
      <c r="X286" s="41"/>
      <c r="Y286" s="41"/>
      <c r="Z286" s="37"/>
      <c r="AA286" s="37"/>
      <c r="AB286" s="49"/>
      <c r="AC286" s="49"/>
      <c r="AD286" s="37"/>
      <c r="AE286" s="37"/>
      <c r="AF286" s="40"/>
      <c r="AG286" s="37"/>
      <c r="AH286" s="37"/>
      <c r="AI286" s="37"/>
      <c r="AJ286" s="37"/>
      <c r="AK286" s="37"/>
      <c r="AL286" s="37"/>
      <c r="AM286" s="37"/>
      <c r="AN286" s="37"/>
      <c r="AO286" s="37"/>
      <c r="AP286" s="37"/>
      <c r="AQ286" s="37"/>
      <c r="AR286" s="37"/>
      <c r="AS286" s="37"/>
      <c r="AT286" s="37"/>
      <c r="AU286" s="37"/>
      <c r="AV286" s="37"/>
      <c r="AW286" s="37"/>
      <c r="AX286" s="37"/>
      <c r="AY286" s="37"/>
      <c r="AZ286" s="37"/>
      <c r="BA286" s="37"/>
      <c r="BB286" s="37"/>
      <c r="BC286" s="37"/>
      <c r="BD286" s="50"/>
      <c r="BE286" s="95"/>
      <c r="BF286" s="85"/>
      <c r="BG286" s="122"/>
      <c r="BH286" s="142"/>
      <c r="BI286" s="155"/>
      <c r="BJ286" s="155"/>
      <c r="BK286" s="156"/>
      <c r="BL286" s="89"/>
      <c r="BM286" s="37"/>
    </row>
    <row r="287" spans="1:65" x14ac:dyDescent="0.25">
      <c r="A287" s="114"/>
      <c r="B287" s="33"/>
      <c r="C287" s="39"/>
      <c r="D287" s="41"/>
      <c r="E287" s="46"/>
      <c r="F287" s="38"/>
      <c r="G287" s="47"/>
      <c r="H287" s="48"/>
      <c r="I287" s="37"/>
      <c r="J287" s="36"/>
      <c r="K287" s="37"/>
      <c r="L287" s="40"/>
      <c r="M287" s="40"/>
      <c r="N287" s="37"/>
      <c r="O287" s="37"/>
      <c r="P287" s="40"/>
      <c r="Q287" s="37"/>
      <c r="R287" s="37"/>
      <c r="S287" s="37"/>
      <c r="T287" s="37"/>
      <c r="U287" s="37"/>
      <c r="V287" s="40"/>
      <c r="W287" s="40"/>
      <c r="X287" s="41"/>
      <c r="Y287" s="41"/>
      <c r="Z287" s="37"/>
      <c r="AA287" s="37"/>
      <c r="AB287" s="49"/>
      <c r="AC287" s="49"/>
      <c r="AD287" s="37"/>
      <c r="AE287" s="37"/>
      <c r="AF287" s="40"/>
      <c r="AG287" s="37"/>
      <c r="AH287" s="37"/>
      <c r="AI287" s="37"/>
      <c r="AJ287" s="37"/>
      <c r="AK287" s="37"/>
      <c r="AL287" s="37"/>
      <c r="AM287" s="37"/>
      <c r="AN287" s="37"/>
      <c r="AO287" s="37"/>
      <c r="AP287" s="37"/>
      <c r="AQ287" s="37"/>
      <c r="AR287" s="37"/>
      <c r="AS287" s="37"/>
      <c r="AT287" s="37"/>
      <c r="AU287" s="37"/>
      <c r="AV287" s="37"/>
      <c r="AW287" s="37"/>
      <c r="AX287" s="37"/>
      <c r="AY287" s="37"/>
      <c r="AZ287" s="37"/>
      <c r="BA287" s="37"/>
      <c r="BB287" s="37"/>
      <c r="BC287" s="37"/>
      <c r="BD287" s="50"/>
      <c r="BE287" s="95"/>
      <c r="BF287" s="85"/>
      <c r="BG287" s="122"/>
      <c r="BH287" s="142"/>
      <c r="BI287" s="155"/>
      <c r="BJ287" s="155"/>
      <c r="BK287" s="156"/>
      <c r="BL287" s="89"/>
      <c r="BM287" s="37"/>
    </row>
    <row r="288" spans="1:65" x14ac:dyDescent="0.25">
      <c r="A288" s="114"/>
      <c r="B288" s="33"/>
      <c r="C288" s="39"/>
      <c r="D288" s="41"/>
      <c r="E288" s="46"/>
      <c r="F288" s="38"/>
      <c r="G288" s="47"/>
      <c r="H288" s="48"/>
      <c r="I288" s="37"/>
      <c r="J288" s="36"/>
      <c r="K288" s="37"/>
      <c r="L288" s="40"/>
      <c r="M288" s="40"/>
      <c r="N288" s="37"/>
      <c r="O288" s="37"/>
      <c r="P288" s="40"/>
      <c r="Q288" s="37"/>
      <c r="R288" s="37"/>
      <c r="S288" s="37"/>
      <c r="T288" s="37"/>
      <c r="U288" s="37"/>
      <c r="V288" s="40"/>
      <c r="W288" s="40"/>
      <c r="X288" s="41"/>
      <c r="Y288" s="41"/>
      <c r="Z288" s="37"/>
      <c r="AA288" s="37"/>
      <c r="AB288" s="49"/>
      <c r="AC288" s="49"/>
      <c r="AD288" s="37"/>
      <c r="AE288" s="37"/>
      <c r="AF288" s="40"/>
      <c r="AG288" s="37"/>
      <c r="AH288" s="37"/>
      <c r="AI288" s="37"/>
      <c r="AJ288" s="37"/>
      <c r="AK288" s="37"/>
      <c r="AL288" s="37"/>
      <c r="AM288" s="37"/>
      <c r="AN288" s="37"/>
      <c r="AO288" s="37"/>
      <c r="AP288" s="37"/>
      <c r="AQ288" s="37"/>
      <c r="AR288" s="37"/>
      <c r="AS288" s="37"/>
      <c r="AT288" s="37"/>
      <c r="AU288" s="37"/>
      <c r="AV288" s="37"/>
      <c r="AW288" s="37"/>
      <c r="AX288" s="37"/>
      <c r="AY288" s="37"/>
      <c r="AZ288" s="37"/>
      <c r="BA288" s="37"/>
      <c r="BB288" s="37"/>
      <c r="BC288" s="37"/>
      <c r="BD288" s="50"/>
      <c r="BE288" s="95"/>
      <c r="BF288" s="85"/>
      <c r="BG288" s="122"/>
      <c r="BH288" s="142"/>
      <c r="BI288" s="155"/>
      <c r="BJ288" s="155"/>
      <c r="BK288" s="156"/>
      <c r="BL288" s="89"/>
      <c r="BM288" s="37"/>
    </row>
    <row r="289" spans="1:65" x14ac:dyDescent="0.25">
      <c r="A289" s="114"/>
      <c r="B289" s="33"/>
      <c r="C289" s="39"/>
      <c r="D289" s="41"/>
      <c r="E289" s="46"/>
      <c r="F289" s="38"/>
      <c r="G289" s="47"/>
      <c r="H289" s="48"/>
      <c r="I289" s="37"/>
      <c r="J289" s="36"/>
      <c r="K289" s="37"/>
      <c r="L289" s="40"/>
      <c r="M289" s="40"/>
      <c r="N289" s="37"/>
      <c r="O289" s="37"/>
      <c r="P289" s="40"/>
      <c r="Q289" s="37"/>
      <c r="R289" s="37"/>
      <c r="S289" s="37"/>
      <c r="T289" s="37"/>
      <c r="U289" s="37"/>
      <c r="V289" s="40"/>
      <c r="W289" s="40"/>
      <c r="X289" s="41"/>
      <c r="Y289" s="41"/>
      <c r="Z289" s="37"/>
      <c r="AA289" s="37"/>
      <c r="AB289" s="49"/>
      <c r="AC289" s="49"/>
      <c r="AD289" s="37"/>
      <c r="AE289" s="37"/>
      <c r="AF289" s="40"/>
      <c r="AG289" s="37"/>
      <c r="AH289" s="37"/>
      <c r="AI289" s="37"/>
      <c r="AJ289" s="37"/>
      <c r="AK289" s="37"/>
      <c r="AL289" s="37"/>
      <c r="AM289" s="37"/>
      <c r="AN289" s="37"/>
      <c r="AO289" s="37"/>
      <c r="AP289" s="37"/>
      <c r="AQ289" s="37"/>
      <c r="AR289" s="37"/>
      <c r="AS289" s="37"/>
      <c r="AT289" s="37"/>
      <c r="AU289" s="37"/>
      <c r="AV289" s="37"/>
      <c r="AW289" s="37"/>
      <c r="AX289" s="37"/>
      <c r="AY289" s="37"/>
      <c r="AZ289" s="37"/>
      <c r="BA289" s="37"/>
      <c r="BB289" s="37"/>
      <c r="BC289" s="37"/>
      <c r="BD289" s="50"/>
      <c r="BE289" s="95"/>
      <c r="BF289" s="85"/>
      <c r="BG289" s="122"/>
      <c r="BH289" s="142"/>
      <c r="BI289" s="155"/>
      <c r="BJ289" s="155"/>
      <c r="BK289" s="156"/>
      <c r="BL289" s="89"/>
      <c r="BM289" s="37"/>
    </row>
    <row r="290" spans="1:65" x14ac:dyDescent="0.25">
      <c r="A290" s="114"/>
      <c r="B290" s="33"/>
      <c r="C290" s="39"/>
      <c r="D290" s="41"/>
      <c r="E290" s="46"/>
      <c r="F290" s="38"/>
      <c r="G290" s="47"/>
      <c r="H290" s="48"/>
      <c r="I290" s="37"/>
      <c r="J290" s="36"/>
      <c r="K290" s="37"/>
      <c r="L290" s="40"/>
      <c r="M290" s="40"/>
      <c r="N290" s="37"/>
      <c r="O290" s="37"/>
      <c r="P290" s="40"/>
      <c r="Q290" s="37"/>
      <c r="R290" s="37"/>
      <c r="S290" s="37"/>
      <c r="T290" s="37"/>
      <c r="U290" s="37"/>
      <c r="V290" s="40"/>
      <c r="W290" s="40"/>
      <c r="X290" s="41"/>
      <c r="Y290" s="41"/>
      <c r="Z290" s="37"/>
      <c r="AA290" s="37"/>
      <c r="AB290" s="49"/>
      <c r="AC290" s="49"/>
      <c r="AD290" s="37"/>
      <c r="AE290" s="37"/>
      <c r="AF290" s="40"/>
      <c r="AG290" s="37"/>
      <c r="AH290" s="37"/>
      <c r="AI290" s="37"/>
      <c r="AJ290" s="37"/>
      <c r="AK290" s="37"/>
      <c r="AL290" s="37"/>
      <c r="AM290" s="37"/>
      <c r="AN290" s="37"/>
      <c r="AO290" s="37"/>
      <c r="AP290" s="37"/>
      <c r="AQ290" s="37"/>
      <c r="AR290" s="37"/>
      <c r="AS290" s="37"/>
      <c r="AT290" s="37"/>
      <c r="AU290" s="37"/>
      <c r="AV290" s="37"/>
      <c r="AW290" s="37"/>
      <c r="AX290" s="37"/>
      <c r="AY290" s="37"/>
      <c r="AZ290" s="37"/>
      <c r="BA290" s="37"/>
      <c r="BB290" s="37"/>
      <c r="BC290" s="37"/>
      <c r="BD290" s="50"/>
      <c r="BE290" s="95"/>
      <c r="BF290" s="85"/>
      <c r="BG290" s="122"/>
      <c r="BH290" s="142"/>
      <c r="BI290" s="155"/>
      <c r="BJ290" s="155"/>
      <c r="BK290" s="156"/>
      <c r="BL290" s="89"/>
      <c r="BM290" s="37"/>
    </row>
    <row r="291" spans="1:65" x14ac:dyDescent="0.25">
      <c r="A291" s="114"/>
      <c r="B291" s="33"/>
      <c r="C291" s="32"/>
      <c r="D291" s="32"/>
      <c r="E291" s="52"/>
      <c r="F291" s="38"/>
      <c r="G291" s="47"/>
      <c r="H291" s="48"/>
      <c r="I291" s="37"/>
      <c r="J291" s="36"/>
      <c r="K291" s="37"/>
      <c r="L291" s="40"/>
      <c r="M291" s="40"/>
      <c r="N291" s="37"/>
      <c r="O291" s="37"/>
      <c r="P291" s="40"/>
      <c r="Q291" s="37"/>
      <c r="R291" s="37"/>
      <c r="S291" s="37"/>
      <c r="T291" s="37"/>
      <c r="U291" s="37"/>
      <c r="V291" s="40"/>
      <c r="W291" s="40"/>
      <c r="X291" s="41"/>
      <c r="Y291" s="41"/>
      <c r="Z291" s="37"/>
      <c r="AA291" s="37"/>
      <c r="AB291" s="49"/>
      <c r="AC291" s="49"/>
      <c r="AD291" s="37"/>
      <c r="AE291" s="37"/>
      <c r="AF291" s="40"/>
      <c r="AG291" s="37"/>
      <c r="AH291" s="37"/>
      <c r="AI291" s="37"/>
      <c r="AJ291" s="37"/>
      <c r="AK291" s="37"/>
      <c r="AL291" s="37"/>
      <c r="AM291" s="37"/>
      <c r="AN291" s="37"/>
      <c r="AO291" s="37"/>
      <c r="AP291" s="37"/>
      <c r="AQ291" s="37"/>
      <c r="AR291" s="37"/>
      <c r="AS291" s="37"/>
      <c r="AT291" s="37"/>
      <c r="AU291" s="37"/>
      <c r="AV291" s="37"/>
      <c r="AW291" s="37"/>
      <c r="AX291" s="37"/>
      <c r="AY291" s="37"/>
      <c r="AZ291" s="37"/>
      <c r="BA291" s="37"/>
      <c r="BB291" s="37"/>
      <c r="BC291" s="37"/>
      <c r="BD291" s="50"/>
      <c r="BE291" s="95"/>
      <c r="BF291" s="85"/>
      <c r="BG291" s="122"/>
      <c r="BH291" s="142"/>
      <c r="BI291" s="155"/>
      <c r="BJ291" s="155"/>
      <c r="BK291" s="156"/>
      <c r="BL291" s="89"/>
      <c r="BM291" s="37"/>
    </row>
    <row r="292" spans="1:65" x14ac:dyDescent="0.25">
      <c r="A292" s="114"/>
      <c r="B292" s="33"/>
      <c r="C292" s="32"/>
      <c r="D292" s="32"/>
      <c r="E292" s="52"/>
      <c r="F292" s="38"/>
      <c r="G292" s="47"/>
      <c r="H292" s="48"/>
      <c r="I292" s="37"/>
      <c r="J292" s="36"/>
      <c r="K292" s="37"/>
      <c r="L292" s="40"/>
      <c r="M292" s="40"/>
      <c r="N292" s="37"/>
      <c r="O292" s="37"/>
      <c r="P292" s="40"/>
      <c r="Q292" s="37"/>
      <c r="R292" s="37"/>
      <c r="S292" s="37"/>
      <c r="T292" s="37"/>
      <c r="U292" s="37"/>
      <c r="V292" s="40"/>
      <c r="W292" s="40"/>
      <c r="X292" s="41"/>
      <c r="Y292" s="41"/>
      <c r="Z292" s="37"/>
      <c r="AA292" s="37"/>
      <c r="AB292" s="49"/>
      <c r="AC292" s="49"/>
      <c r="AD292" s="37"/>
      <c r="AE292" s="37"/>
      <c r="AF292" s="40"/>
      <c r="AG292" s="37"/>
      <c r="AH292" s="37"/>
      <c r="AI292" s="37"/>
      <c r="AJ292" s="37"/>
      <c r="AK292" s="37"/>
      <c r="AL292" s="37"/>
      <c r="AM292" s="37"/>
      <c r="AN292" s="37"/>
      <c r="AO292" s="37"/>
      <c r="AP292" s="37"/>
      <c r="AQ292" s="37"/>
      <c r="AR292" s="37"/>
      <c r="AS292" s="37"/>
      <c r="AT292" s="37"/>
      <c r="AU292" s="37"/>
      <c r="AV292" s="37"/>
      <c r="AW292" s="37"/>
      <c r="AX292" s="37"/>
      <c r="AY292" s="37"/>
      <c r="AZ292" s="37"/>
      <c r="BA292" s="37"/>
      <c r="BB292" s="37"/>
      <c r="BC292" s="37"/>
      <c r="BD292" s="50"/>
      <c r="BE292" s="95"/>
      <c r="BF292" s="85"/>
      <c r="BG292" s="122"/>
      <c r="BH292" s="142"/>
      <c r="BI292" s="155"/>
      <c r="BJ292" s="155"/>
      <c r="BK292" s="156"/>
      <c r="BL292" s="89"/>
      <c r="BM292" s="37"/>
    </row>
    <row r="293" spans="1:65" x14ac:dyDescent="0.25">
      <c r="A293" s="114"/>
      <c r="B293" s="33"/>
      <c r="C293" s="32"/>
      <c r="D293" s="32"/>
      <c r="E293" s="52"/>
      <c r="F293" s="38"/>
      <c r="G293" s="47"/>
      <c r="H293" s="48"/>
      <c r="I293" s="37"/>
      <c r="J293" s="36"/>
      <c r="K293" s="37"/>
      <c r="L293" s="40"/>
      <c r="M293" s="40"/>
      <c r="N293" s="37"/>
      <c r="O293" s="37"/>
      <c r="P293" s="40"/>
      <c r="Q293" s="37"/>
      <c r="R293" s="37"/>
      <c r="S293" s="37"/>
      <c r="T293" s="37"/>
      <c r="U293" s="37"/>
      <c r="V293" s="40"/>
      <c r="W293" s="40"/>
      <c r="X293" s="41"/>
      <c r="Y293" s="41"/>
      <c r="Z293" s="37"/>
      <c r="AA293" s="37"/>
      <c r="AB293" s="49"/>
      <c r="AC293" s="49"/>
      <c r="AD293" s="37"/>
      <c r="AE293" s="37"/>
      <c r="AF293" s="40"/>
      <c r="AG293" s="37"/>
      <c r="AH293" s="37"/>
      <c r="AI293" s="37"/>
      <c r="AJ293" s="37"/>
      <c r="AK293" s="37"/>
      <c r="AL293" s="37"/>
      <c r="AM293" s="37"/>
      <c r="AN293" s="37"/>
      <c r="AO293" s="37"/>
      <c r="AP293" s="37"/>
      <c r="AQ293" s="37"/>
      <c r="AR293" s="37"/>
      <c r="AS293" s="37"/>
      <c r="AT293" s="37"/>
      <c r="AU293" s="37"/>
      <c r="AV293" s="37"/>
      <c r="AW293" s="37"/>
      <c r="AX293" s="37"/>
      <c r="AY293" s="37"/>
      <c r="AZ293" s="37"/>
      <c r="BA293" s="37"/>
      <c r="BB293" s="37"/>
      <c r="BC293" s="37"/>
      <c r="BD293" s="50"/>
      <c r="BE293" s="95"/>
      <c r="BF293" s="85"/>
      <c r="BG293" s="122"/>
      <c r="BH293" s="142"/>
      <c r="BI293" s="155"/>
      <c r="BJ293" s="155"/>
      <c r="BK293" s="156"/>
      <c r="BL293" s="89"/>
      <c r="BM293" s="37"/>
    </row>
    <row r="294" spans="1:65" x14ac:dyDescent="0.25">
      <c r="A294" s="114"/>
      <c r="B294" s="33"/>
      <c r="C294" s="32"/>
      <c r="D294" s="32"/>
      <c r="E294" s="52"/>
      <c r="F294" s="38"/>
      <c r="G294" s="47"/>
      <c r="H294" s="48"/>
      <c r="I294" s="37"/>
      <c r="J294" s="36"/>
      <c r="K294" s="37"/>
      <c r="L294" s="40"/>
      <c r="M294" s="40"/>
      <c r="N294" s="37"/>
      <c r="O294" s="37"/>
      <c r="P294" s="40"/>
      <c r="Q294" s="37"/>
      <c r="R294" s="37"/>
      <c r="S294" s="37"/>
      <c r="T294" s="37"/>
      <c r="U294" s="37"/>
      <c r="V294" s="40"/>
      <c r="W294" s="40"/>
      <c r="X294" s="41"/>
      <c r="Y294" s="41"/>
      <c r="Z294" s="37"/>
      <c r="AA294" s="37"/>
      <c r="AB294" s="49"/>
      <c r="AC294" s="49"/>
      <c r="AD294" s="37"/>
      <c r="AE294" s="37"/>
      <c r="AF294" s="40"/>
      <c r="AG294" s="37"/>
      <c r="AH294" s="37"/>
      <c r="AI294" s="37"/>
      <c r="AJ294" s="37"/>
      <c r="AK294" s="37"/>
      <c r="AL294" s="37"/>
      <c r="AM294" s="37"/>
      <c r="AN294" s="37"/>
      <c r="AO294" s="37"/>
      <c r="AP294" s="37"/>
      <c r="AQ294" s="37"/>
      <c r="AR294" s="37"/>
      <c r="AS294" s="37"/>
      <c r="AT294" s="37"/>
      <c r="AU294" s="37"/>
      <c r="AV294" s="37"/>
      <c r="AW294" s="37"/>
      <c r="AX294" s="37"/>
      <c r="AY294" s="37"/>
      <c r="AZ294" s="37"/>
      <c r="BA294" s="37"/>
      <c r="BB294" s="37"/>
      <c r="BC294" s="37"/>
      <c r="BD294" s="50"/>
      <c r="BE294" s="95"/>
      <c r="BF294" s="85"/>
      <c r="BG294" s="122"/>
      <c r="BH294" s="142"/>
      <c r="BI294" s="155"/>
      <c r="BJ294" s="155"/>
      <c r="BK294" s="156"/>
      <c r="BL294" s="89"/>
      <c r="BM294" s="37"/>
    </row>
    <row r="295" spans="1:65" x14ac:dyDescent="0.25">
      <c r="A295" s="114"/>
      <c r="B295" s="33"/>
      <c r="C295" s="32"/>
      <c r="D295" s="32"/>
      <c r="E295" s="52"/>
      <c r="F295" s="38"/>
      <c r="G295" s="47"/>
      <c r="H295" s="48"/>
      <c r="I295" s="37"/>
      <c r="J295" s="36"/>
      <c r="K295" s="37"/>
      <c r="L295" s="40"/>
      <c r="M295" s="40"/>
      <c r="N295" s="37"/>
      <c r="O295" s="37"/>
      <c r="P295" s="40"/>
      <c r="Q295" s="37"/>
      <c r="R295" s="37"/>
      <c r="S295" s="37"/>
      <c r="T295" s="37"/>
      <c r="U295" s="37"/>
      <c r="V295" s="40"/>
      <c r="W295" s="40"/>
      <c r="X295" s="41"/>
      <c r="Y295" s="41"/>
      <c r="Z295" s="37"/>
      <c r="AA295" s="37"/>
      <c r="AB295" s="49"/>
      <c r="AC295" s="49"/>
      <c r="AD295" s="37"/>
      <c r="AE295" s="37"/>
      <c r="AF295" s="40"/>
      <c r="AG295" s="37"/>
      <c r="AH295" s="37"/>
      <c r="AI295" s="37"/>
      <c r="AJ295" s="37"/>
      <c r="AK295" s="37"/>
      <c r="AL295" s="37"/>
      <c r="AM295" s="37"/>
      <c r="AN295" s="37"/>
      <c r="AO295" s="37"/>
      <c r="AP295" s="37"/>
      <c r="AQ295" s="37"/>
      <c r="AR295" s="37"/>
      <c r="AS295" s="37"/>
      <c r="AT295" s="37"/>
      <c r="AU295" s="37"/>
      <c r="AV295" s="37"/>
      <c r="AW295" s="37"/>
      <c r="AX295" s="37"/>
      <c r="AY295" s="37"/>
      <c r="AZ295" s="37"/>
      <c r="BA295" s="37"/>
      <c r="BB295" s="37"/>
      <c r="BC295" s="37"/>
      <c r="BD295" s="50"/>
      <c r="BE295" s="95"/>
      <c r="BF295" s="85"/>
      <c r="BG295" s="122"/>
      <c r="BH295" s="142"/>
      <c r="BI295" s="155"/>
      <c r="BJ295" s="155"/>
      <c r="BK295" s="156"/>
      <c r="BL295" s="89"/>
      <c r="BM295" s="37"/>
    </row>
    <row r="296" spans="1:65" x14ac:dyDescent="0.25">
      <c r="V296" s="59"/>
    </row>
    <row r="297" spans="1:65" x14ac:dyDescent="0.25">
      <c r="V297" s="59"/>
    </row>
  </sheetData>
  <sortState ref="A5:BM250">
    <sortCondition descending="1" ref="H5:H250"/>
  </sortState>
  <mergeCells count="4">
    <mergeCell ref="A1:H1"/>
    <mergeCell ref="A2:I2"/>
    <mergeCell ref="A3:I3"/>
    <mergeCell ref="BI3:BK3"/>
  </mergeCells>
  <pageMargins left="0.70000000000000007" right="0.70000000000000007" top="0.75" bottom="0.75" header="0.30000000000000004" footer="0.30000000000000004"/>
  <pageSetup paperSize="9" scale="84" fitToWidth="0" fitToHeight="0"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workbookViewId="0">
      <selection activeCell="G22" sqref="G22"/>
    </sheetView>
  </sheetViews>
  <sheetFormatPr baseColWidth="10" defaultRowHeight="18.75" x14ac:dyDescent="0.3"/>
  <cols>
    <col min="1" max="1" width="8.7109375" style="134" customWidth="1"/>
    <col min="2" max="2" width="26.42578125" style="125" bestFit="1" customWidth="1"/>
    <col min="3" max="3" width="10.28515625" style="63" bestFit="1" customWidth="1"/>
    <col min="4" max="13" width="11.42578125" style="63"/>
    <col min="14" max="14" width="24.140625" style="63" customWidth="1"/>
    <col min="15" max="16384" width="11.42578125" style="63"/>
  </cols>
  <sheetData>
    <row r="1" spans="1:17" ht="26.25" customHeight="1" x14ac:dyDescent="0.2">
      <c r="A1" s="161" t="s">
        <v>402</v>
      </c>
      <c r="B1" s="162"/>
      <c r="C1" s="162"/>
      <c r="D1" s="162"/>
      <c r="E1" s="162"/>
      <c r="F1" s="162"/>
      <c r="G1" s="162"/>
      <c r="H1" s="162"/>
      <c r="I1" s="162"/>
      <c r="J1" s="162"/>
      <c r="K1" s="162"/>
      <c r="L1" s="162"/>
      <c r="M1" s="162"/>
      <c r="N1" s="162"/>
      <c r="O1" s="162"/>
      <c r="P1" s="162"/>
      <c r="Q1" s="136"/>
    </row>
    <row r="2" spans="1:17" ht="15.75" x14ac:dyDescent="0.25">
      <c r="A2" s="169" t="s">
        <v>407</v>
      </c>
      <c r="B2" s="133" t="s">
        <v>403</v>
      </c>
      <c r="C2" s="128" t="s">
        <v>391</v>
      </c>
    </row>
    <row r="3" spans="1:17" ht="15.75" x14ac:dyDescent="0.25">
      <c r="A3" s="171">
        <v>1</v>
      </c>
      <c r="B3" s="129" t="s">
        <v>37</v>
      </c>
      <c r="C3" s="174">
        <v>2</v>
      </c>
    </row>
    <row r="4" spans="1:17" ht="15.75" x14ac:dyDescent="0.25">
      <c r="A4" s="171">
        <v>2</v>
      </c>
      <c r="B4" s="129" t="s">
        <v>59</v>
      </c>
      <c r="C4" s="174">
        <v>4</v>
      </c>
    </row>
    <row r="5" spans="1:17" ht="15.75" x14ac:dyDescent="0.25">
      <c r="A5" s="171">
        <v>3</v>
      </c>
      <c r="B5" s="130" t="s">
        <v>98</v>
      </c>
      <c r="C5" s="174">
        <v>2.4</v>
      </c>
    </row>
    <row r="6" spans="1:17" ht="15.75" x14ac:dyDescent="0.25">
      <c r="A6" s="171">
        <v>4</v>
      </c>
      <c r="B6" s="129" t="s">
        <v>303</v>
      </c>
      <c r="C6" s="174">
        <v>3.4</v>
      </c>
    </row>
    <row r="7" spans="1:17" ht="15.75" x14ac:dyDescent="0.25">
      <c r="A7" s="171">
        <v>5</v>
      </c>
      <c r="B7" s="129" t="s">
        <v>286</v>
      </c>
      <c r="C7" s="174">
        <v>4</v>
      </c>
    </row>
    <row r="8" spans="1:17" ht="15.75" x14ac:dyDescent="0.25">
      <c r="A8" s="171">
        <v>6</v>
      </c>
      <c r="B8" s="129" t="s">
        <v>259</v>
      </c>
      <c r="C8" s="174">
        <v>3.4</v>
      </c>
    </row>
    <row r="9" spans="1:17" ht="15.75" x14ac:dyDescent="0.25">
      <c r="A9" s="171">
        <v>7</v>
      </c>
      <c r="B9" s="129" t="s">
        <v>392</v>
      </c>
      <c r="C9" s="174">
        <v>2.4</v>
      </c>
    </row>
    <row r="10" spans="1:17" ht="15.75" x14ac:dyDescent="0.25">
      <c r="A10" s="171">
        <v>8</v>
      </c>
      <c r="B10" s="129" t="s">
        <v>393</v>
      </c>
      <c r="C10" s="174">
        <v>4</v>
      </c>
    </row>
    <row r="11" spans="1:17" ht="15.75" x14ac:dyDescent="0.25">
      <c r="A11" s="171">
        <v>9</v>
      </c>
      <c r="B11" s="170" t="s">
        <v>236</v>
      </c>
      <c r="C11" s="175">
        <v>3.4</v>
      </c>
    </row>
    <row r="12" spans="1:17" ht="15.75" x14ac:dyDescent="0.25">
      <c r="A12" s="171">
        <v>10</v>
      </c>
      <c r="B12" s="129" t="s">
        <v>343</v>
      </c>
      <c r="C12" s="174">
        <v>3.6</v>
      </c>
    </row>
    <row r="13" spans="1:17" ht="15.75" x14ac:dyDescent="0.25">
      <c r="A13" s="171">
        <v>11</v>
      </c>
      <c r="B13" s="129" t="s">
        <v>278</v>
      </c>
      <c r="C13" s="174">
        <v>0.8</v>
      </c>
    </row>
    <row r="14" spans="1:17" ht="15.75" x14ac:dyDescent="0.25">
      <c r="A14" s="171">
        <v>12</v>
      </c>
      <c r="B14" s="130" t="s">
        <v>10</v>
      </c>
      <c r="C14" s="174">
        <v>4</v>
      </c>
    </row>
    <row r="15" spans="1:17" ht="15.75" x14ac:dyDescent="0.25">
      <c r="A15" s="171">
        <v>13</v>
      </c>
      <c r="B15" s="129" t="s">
        <v>118</v>
      </c>
      <c r="C15" s="174">
        <v>3.6</v>
      </c>
    </row>
    <row r="16" spans="1:17" ht="15.75" x14ac:dyDescent="0.25">
      <c r="A16" s="171">
        <v>14</v>
      </c>
      <c r="B16" s="129" t="s">
        <v>204</v>
      </c>
      <c r="C16" s="174">
        <v>3.2</v>
      </c>
    </row>
    <row r="17" spans="1:4" ht="15.75" x14ac:dyDescent="0.25">
      <c r="A17" s="171">
        <v>15</v>
      </c>
      <c r="B17" s="129" t="s">
        <v>183</v>
      </c>
      <c r="C17" s="174">
        <v>3</v>
      </c>
    </row>
    <row r="18" spans="1:4" ht="15.75" x14ac:dyDescent="0.25">
      <c r="A18" s="171">
        <v>16</v>
      </c>
      <c r="B18" s="129" t="s">
        <v>141</v>
      </c>
      <c r="C18" s="174">
        <v>3.2</v>
      </c>
    </row>
    <row r="19" spans="1:4" ht="15.75" x14ac:dyDescent="0.25">
      <c r="A19" s="171">
        <v>17</v>
      </c>
      <c r="B19" s="129" t="s">
        <v>220</v>
      </c>
      <c r="C19" s="174">
        <v>4</v>
      </c>
    </row>
    <row r="20" spans="1:4" ht="15.75" x14ac:dyDescent="0.25">
      <c r="A20" s="171">
        <v>18</v>
      </c>
      <c r="B20" s="197" t="s">
        <v>394</v>
      </c>
      <c r="C20" s="176">
        <v>4</v>
      </c>
    </row>
    <row r="21" spans="1:4" ht="15.75" x14ac:dyDescent="0.25">
      <c r="A21" s="171">
        <v>19</v>
      </c>
      <c r="B21" s="160" t="s">
        <v>15</v>
      </c>
      <c r="C21" s="177">
        <v>3.2</v>
      </c>
    </row>
    <row r="22" spans="1:4" x14ac:dyDescent="0.25">
      <c r="A22" s="131"/>
      <c r="B22" s="172"/>
      <c r="C22" s="173"/>
    </row>
    <row r="23" spans="1:4" x14ac:dyDescent="0.3">
      <c r="A23" s="131"/>
      <c r="B23" s="126"/>
      <c r="D23" s="135"/>
    </row>
    <row r="24" spans="1:4" x14ac:dyDescent="0.3">
      <c r="A24" s="131"/>
      <c r="B24" s="126"/>
      <c r="D24" s="135"/>
    </row>
    <row r="25" spans="1:4" x14ac:dyDescent="0.3">
      <c r="A25" s="131"/>
      <c r="B25" s="126"/>
      <c r="D25" s="135"/>
    </row>
    <row r="26" spans="1:4" x14ac:dyDescent="0.3">
      <c r="A26" s="132"/>
      <c r="B26" s="127"/>
    </row>
    <row r="27" spans="1:4" x14ac:dyDescent="0.3">
      <c r="A27" s="132"/>
      <c r="B27" s="127"/>
    </row>
  </sheetData>
  <sortState ref="B3:C21">
    <sortCondition descending="1" ref="C3:C21"/>
  </sortState>
  <pageMargins left="0.70000000000000007" right="0.70000000000000007" top="0.75" bottom="0.75" header="0.30000000000000004" footer="0.300000000000000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election sqref="A1:B19"/>
    </sheetView>
  </sheetViews>
  <sheetFormatPr baseColWidth="10" defaultRowHeight="18.75" x14ac:dyDescent="0.3"/>
  <cols>
    <col min="1" max="1" width="35.5703125" style="70" bestFit="1" customWidth="1"/>
    <col min="2" max="2" width="29.85546875" bestFit="1" customWidth="1"/>
    <col min="3" max="3" width="11.42578125" customWidth="1"/>
  </cols>
  <sheetData>
    <row r="1" spans="1:2" ht="18" x14ac:dyDescent="0.25">
      <c r="A1" s="64" t="s">
        <v>37</v>
      </c>
      <c r="B1" s="66">
        <f>CSPF2020!$BL$5</f>
        <v>0</v>
      </c>
    </row>
    <row r="2" spans="1:2" ht="18" x14ac:dyDescent="0.25">
      <c r="A2" s="64" t="s">
        <v>59</v>
      </c>
      <c r="B2" s="66">
        <f>CSPF2020!$BL$18</f>
        <v>0</v>
      </c>
    </row>
    <row r="3" spans="1:2" ht="18" x14ac:dyDescent="0.25">
      <c r="A3" s="64" t="s">
        <v>98</v>
      </c>
      <c r="B3" s="66">
        <f>CSPF2020!$BL$38</f>
        <v>0</v>
      </c>
    </row>
    <row r="4" spans="1:2" ht="18" x14ac:dyDescent="0.25">
      <c r="A4" s="64" t="s">
        <v>303</v>
      </c>
      <c r="B4" s="66">
        <f>CSPF2020!$BL$175</f>
        <v>0</v>
      </c>
    </row>
    <row r="5" spans="1:2" ht="18" x14ac:dyDescent="0.25">
      <c r="A5" s="64" t="s">
        <v>286</v>
      </c>
      <c r="B5" s="66">
        <f>CSPF2020!$BL$162</f>
        <v>0</v>
      </c>
    </row>
    <row r="6" spans="1:2" ht="18" x14ac:dyDescent="0.25">
      <c r="A6" s="64" t="s">
        <v>259</v>
      </c>
      <c r="B6" s="66">
        <f>CSPF2020!$BL$142</f>
        <v>0</v>
      </c>
    </row>
    <row r="7" spans="1:2" ht="18" x14ac:dyDescent="0.25">
      <c r="A7" s="64" t="s">
        <v>392</v>
      </c>
      <c r="B7" s="66">
        <f>CSPF2020!$BL$200</f>
        <v>0</v>
      </c>
    </row>
    <row r="8" spans="1:2" ht="18" x14ac:dyDescent="0.25">
      <c r="A8" s="64" t="s">
        <v>393</v>
      </c>
      <c r="B8" s="66">
        <f>CSPF2020!$BL$232</f>
        <v>0</v>
      </c>
    </row>
    <row r="9" spans="1:2" ht="18" x14ac:dyDescent="0.25">
      <c r="A9" s="64" t="s">
        <v>236</v>
      </c>
      <c r="B9" s="66">
        <f>CSPF2020!$BL$128</f>
        <v>0</v>
      </c>
    </row>
    <row r="10" spans="1:2" ht="18" x14ac:dyDescent="0.25">
      <c r="A10" s="64" t="s">
        <v>343</v>
      </c>
      <c r="B10" s="66">
        <f>CSPF2020!$BL$211</f>
        <v>0</v>
      </c>
    </row>
    <row r="11" spans="1:2" x14ac:dyDescent="0.3">
      <c r="A11" s="65" t="s">
        <v>278</v>
      </c>
      <c r="B11" s="66">
        <f>CSPF2020!$BL$157</f>
        <v>0</v>
      </c>
    </row>
    <row r="12" spans="1:2" ht="18" x14ac:dyDescent="0.25">
      <c r="A12" s="64" t="s">
        <v>10</v>
      </c>
      <c r="B12" s="66">
        <f>CSPF2020!$BL$70</f>
        <v>0</v>
      </c>
    </row>
    <row r="13" spans="1:2" ht="18" x14ac:dyDescent="0.25">
      <c r="A13" s="64" t="s">
        <v>118</v>
      </c>
      <c r="B13" s="66">
        <f>CSPF2020!$BL$50</f>
        <v>0</v>
      </c>
    </row>
    <row r="14" spans="1:2" ht="18" x14ac:dyDescent="0.25">
      <c r="A14" s="64" t="s">
        <v>204</v>
      </c>
      <c r="B14" s="66">
        <f>CSPF2020!$BL$105</f>
        <v>0</v>
      </c>
    </row>
    <row r="15" spans="1:2" ht="18" x14ac:dyDescent="0.25">
      <c r="A15" s="64" t="s">
        <v>183</v>
      </c>
      <c r="B15" s="66">
        <f>CSPF2020!$BL$91</f>
        <v>0</v>
      </c>
    </row>
    <row r="16" spans="1:2" ht="18" x14ac:dyDescent="0.25">
      <c r="A16" s="64" t="s">
        <v>141</v>
      </c>
      <c r="B16" s="66" t="e">
        <f>CSPF2020!$BL$64</f>
        <v>#REF!</v>
      </c>
    </row>
    <row r="17" spans="1:2" ht="18" x14ac:dyDescent="0.25">
      <c r="A17" s="64" t="s">
        <v>220</v>
      </c>
      <c r="B17" s="66">
        <f>CSPF2020!$BL$115</f>
        <v>0</v>
      </c>
    </row>
    <row r="18" spans="1:2" ht="18" x14ac:dyDescent="0.25">
      <c r="A18" s="64" t="s">
        <v>394</v>
      </c>
      <c r="B18" s="66">
        <f>CSPF2020!$BL$86</f>
        <v>0</v>
      </c>
    </row>
    <row r="19" spans="1:2" x14ac:dyDescent="0.3">
      <c r="A19" s="67" t="s">
        <v>15</v>
      </c>
      <c r="B19" s="66">
        <f>CSPF2020!$BL$190</f>
        <v>0</v>
      </c>
    </row>
    <row r="20" spans="1:2" x14ac:dyDescent="0.3">
      <c r="A20" s="68"/>
      <c r="B20" s="69"/>
    </row>
    <row r="21" spans="1:2" x14ac:dyDescent="0.3">
      <c r="A21" s="68"/>
      <c r="B21" s="69"/>
    </row>
  </sheetData>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CSPF2020</vt:lpstr>
      <vt:lpstr>Classement Club</vt:lpstr>
      <vt:lpstr>CALCUL_CLT_CLUB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oyanna rondin</dc:creator>
  <cp:lastModifiedBy>Sylviane Ridard</cp:lastModifiedBy>
  <cp:lastPrinted>2020-02-10T23:25:11Z</cp:lastPrinted>
  <dcterms:created xsi:type="dcterms:W3CDTF">2020-02-05T21:59:20Z</dcterms:created>
  <dcterms:modified xsi:type="dcterms:W3CDTF">2020-03-05T18:40:57Z</dcterms:modified>
</cp:coreProperties>
</file>