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45" windowWidth="24000" windowHeight="11655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75" i="7" l="1"/>
  <c r="BG175" i="7" s="1"/>
  <c r="H175" i="7"/>
  <c r="BE175" i="7" l="1"/>
  <c r="H124" i="7" l="1"/>
  <c r="BD124" i="7"/>
  <c r="BG124" i="7" s="1"/>
  <c r="BE124" i="7" l="1"/>
  <c r="BM124" i="7"/>
  <c r="H154" i="7"/>
  <c r="BD154" i="7"/>
  <c r="BG154" i="7" s="1"/>
  <c r="H101" i="7"/>
  <c r="BD101" i="7"/>
  <c r="BE101" i="7" s="1"/>
  <c r="H36" i="7"/>
  <c r="BD36" i="7"/>
  <c r="BG36" i="7" s="1"/>
  <c r="H131" i="7"/>
  <c r="BD131" i="7"/>
  <c r="BE131" i="7" s="1"/>
  <c r="H65" i="7"/>
  <c r="BD65" i="7"/>
  <c r="BG65" i="7" s="1"/>
  <c r="H108" i="7"/>
  <c r="BD108" i="7"/>
  <c r="BE108" i="7" s="1"/>
  <c r="H105" i="7"/>
  <c r="BD105" i="7"/>
  <c r="BG105" i="7" s="1"/>
  <c r="H155" i="7"/>
  <c r="BD155" i="7"/>
  <c r="BE155" i="7" s="1"/>
  <c r="H132" i="7"/>
  <c r="BD132" i="7"/>
  <c r="BG132" i="7" s="1"/>
  <c r="H47" i="7"/>
  <c r="BD47" i="7"/>
  <c r="BE47" i="7" s="1"/>
  <c r="H211" i="7"/>
  <c r="BD211" i="7"/>
  <c r="BE211" i="7" s="1"/>
  <c r="H48" i="7"/>
  <c r="BD48" i="7"/>
  <c r="BG48" i="7" s="1"/>
  <c r="H171" i="7"/>
  <c r="BD171" i="7"/>
  <c r="BE171" i="7" s="1"/>
  <c r="H49" i="7"/>
  <c r="BD49" i="7"/>
  <c r="H212" i="7"/>
  <c r="BD212" i="7"/>
  <c r="BE212" i="7" s="1"/>
  <c r="H86" i="7"/>
  <c r="BD86" i="7"/>
  <c r="H213" i="7"/>
  <c r="BD213" i="7"/>
  <c r="BE213" i="7" s="1"/>
  <c r="H214" i="7"/>
  <c r="BD214" i="7"/>
  <c r="BG214" i="7" s="1"/>
  <c r="H147" i="7"/>
  <c r="BD147" i="7"/>
  <c r="BG147" i="7" s="1"/>
  <c r="H126" i="7"/>
  <c r="BD126" i="7"/>
  <c r="BG126" i="7" s="1"/>
  <c r="H186" i="7"/>
  <c r="BD186" i="7"/>
  <c r="BG186" i="7" s="1"/>
  <c r="H37" i="7"/>
  <c r="BD37" i="7"/>
  <c r="BG37" i="7" s="1"/>
  <c r="H179" i="7"/>
  <c r="BD179" i="7"/>
  <c r="BG179" i="7" s="1"/>
  <c r="H112" i="7"/>
  <c r="BD112" i="7"/>
  <c r="BG112" i="7" s="1"/>
  <c r="H96" i="7"/>
  <c r="BD96" i="7"/>
  <c r="H66" i="7"/>
  <c r="BD66" i="7"/>
  <c r="BG66" i="7" s="1"/>
  <c r="H163" i="7"/>
  <c r="BD163" i="7"/>
  <c r="BG163" i="7" s="1"/>
  <c r="H215" i="7"/>
  <c r="BD215" i="7"/>
  <c r="BG215" i="7" s="1"/>
  <c r="H20" i="7"/>
  <c r="BD20" i="7"/>
  <c r="BG20" i="7" s="1"/>
  <c r="H70" i="7"/>
  <c r="BD70" i="7"/>
  <c r="BG70" i="7" s="1"/>
  <c r="H172" i="7"/>
  <c r="BD172" i="7"/>
  <c r="BG172" i="7" s="1"/>
  <c r="H39" i="7"/>
  <c r="BD39" i="7"/>
  <c r="BG39" i="7" s="1"/>
  <c r="H156" i="7"/>
  <c r="BD156" i="7"/>
  <c r="BG156" i="7" s="1"/>
  <c r="H77" i="7"/>
  <c r="BD77" i="7"/>
  <c r="BG77" i="7" s="1"/>
  <c r="H33" i="7"/>
  <c r="BD33" i="7"/>
  <c r="BG33" i="7" s="1"/>
  <c r="H148" i="7"/>
  <c r="BD148" i="7"/>
  <c r="H121" i="7"/>
  <c r="BD121" i="7"/>
  <c r="H164" i="7"/>
  <c r="BD164" i="7"/>
  <c r="H149" i="7"/>
  <c r="BD149" i="7"/>
  <c r="H40" i="7"/>
  <c r="BD40" i="7"/>
  <c r="H68" i="7"/>
  <c r="BD68" i="7"/>
  <c r="H85" i="7"/>
  <c r="BD85" i="7"/>
  <c r="H31" i="7"/>
  <c r="BD31" i="7"/>
  <c r="H75" i="7"/>
  <c r="BD75" i="7"/>
  <c r="H138" i="7"/>
  <c r="BD138" i="7"/>
  <c r="BG138" i="7" s="1"/>
  <c r="H45" i="7"/>
  <c r="BD45" i="7"/>
  <c r="BG45" i="7" s="1"/>
  <c r="H109" i="7"/>
  <c r="BD109" i="7"/>
  <c r="BG109" i="7" s="1"/>
  <c r="H41" i="7"/>
  <c r="BD41" i="7"/>
  <c r="BG41" i="7" s="1"/>
  <c r="H136" i="7"/>
  <c r="BD136" i="7"/>
  <c r="BG136" i="7" s="1"/>
  <c r="H143" i="7"/>
  <c r="BD143" i="7"/>
  <c r="BG143" i="7" s="1"/>
  <c r="H42" i="7"/>
  <c r="BD42" i="7"/>
  <c r="BG42" i="7" s="1"/>
  <c r="H150" i="7"/>
  <c r="BD150" i="7"/>
  <c r="BG150" i="7" s="1"/>
  <c r="H144" i="7"/>
  <c r="BD144" i="7"/>
  <c r="BG144" i="7" s="1"/>
  <c r="H216" i="7"/>
  <c r="BD216" i="7"/>
  <c r="BG216" i="7" s="1"/>
  <c r="H183" i="7"/>
  <c r="BD183" i="7"/>
  <c r="BG183" i="7" s="1"/>
  <c r="H167" i="7"/>
  <c r="BD167" i="7"/>
  <c r="BG167" i="7" s="1"/>
  <c r="H157" i="7"/>
  <c r="BD157" i="7"/>
  <c r="BG157" i="7" s="1"/>
  <c r="H187" i="7"/>
  <c r="BD187" i="7"/>
  <c r="BG187" i="7" s="1"/>
  <c r="H198" i="7"/>
  <c r="BD198" i="7"/>
  <c r="BG198" i="7" s="1"/>
  <c r="H139" i="7"/>
  <c r="BD139" i="7"/>
  <c r="H63" i="7"/>
  <c r="BD63" i="7"/>
  <c r="BG63" i="7" s="1"/>
  <c r="H88" i="7"/>
  <c r="BD88" i="7"/>
  <c r="BG88" i="7" s="1"/>
  <c r="H158" i="7"/>
  <c r="BD158" i="7"/>
  <c r="BG158" i="7" s="1"/>
  <c r="H17" i="7"/>
  <c r="BD17" i="7"/>
  <c r="H93" i="7"/>
  <c r="BD93" i="7"/>
  <c r="BG93" i="7" s="1"/>
  <c r="H50" i="7"/>
  <c r="BD50" i="7"/>
  <c r="BG50" i="7" s="1"/>
  <c r="H51" i="7"/>
  <c r="BD51" i="7"/>
  <c r="BG51" i="7" s="1"/>
  <c r="H26" i="7"/>
  <c r="BD26" i="7"/>
  <c r="BG26" i="7" s="1"/>
  <c r="H23" i="7"/>
  <c r="BD23" i="7"/>
  <c r="BG23" i="7" s="1"/>
  <c r="H58" i="7"/>
  <c r="BD58" i="7"/>
  <c r="BG58" i="7" s="1"/>
  <c r="H145" i="7"/>
  <c r="BD145" i="7"/>
  <c r="BG145" i="7" s="1"/>
  <c r="H22" i="7"/>
  <c r="BD22" i="7"/>
  <c r="BG22" i="7" s="1"/>
  <c r="H24" i="7"/>
  <c r="BD24" i="7"/>
  <c r="BG24" i="7" s="1"/>
  <c r="H64" i="7"/>
  <c r="BD64" i="7"/>
  <c r="BG64" i="7" s="1"/>
  <c r="H21" i="7"/>
  <c r="BD21" i="7"/>
  <c r="BG21" i="7" s="1"/>
  <c r="H89" i="7"/>
  <c r="BD89" i="7"/>
  <c r="BG89" i="7" s="1"/>
  <c r="H73" i="7"/>
  <c r="BD73" i="7"/>
  <c r="BG73" i="7" s="1"/>
  <c r="H217" i="7"/>
  <c r="BD217" i="7"/>
  <c r="BG217" i="7" s="1"/>
  <c r="H159" i="7"/>
  <c r="BD159" i="7"/>
  <c r="H52" i="7"/>
  <c r="BD52" i="7"/>
  <c r="H184" i="7"/>
  <c r="BD184" i="7"/>
  <c r="H32" i="7"/>
  <c r="BD32" i="7"/>
  <c r="BE32" i="7" s="1"/>
  <c r="H194" i="7"/>
  <c r="BD194" i="7"/>
  <c r="BG194" i="7" s="1"/>
  <c r="H53" i="7"/>
  <c r="BD53" i="7"/>
  <c r="BE53" i="7" s="1"/>
  <c r="H15" i="7"/>
  <c r="BD15" i="7"/>
  <c r="BG15" i="7" s="1"/>
  <c r="H185" i="7"/>
  <c r="BD185" i="7"/>
  <c r="BE185" i="7" s="1"/>
  <c r="H168" i="7"/>
  <c r="BD168" i="7"/>
  <c r="BG168" i="7" s="1"/>
  <c r="H12" i="7"/>
  <c r="BD12" i="7"/>
  <c r="BE12" i="7" s="1"/>
  <c r="H60" i="7"/>
  <c r="BD60" i="7"/>
  <c r="BG60" i="7" s="1"/>
  <c r="H80" i="7"/>
  <c r="BD80" i="7"/>
  <c r="BE80" i="7" s="1"/>
  <c r="H188" i="7"/>
  <c r="BD188" i="7"/>
  <c r="BG188" i="7" s="1"/>
  <c r="H57" i="7"/>
  <c r="BD57" i="7"/>
  <c r="BG57" i="7" s="1"/>
  <c r="H102" i="7"/>
  <c r="BD102" i="7"/>
  <c r="BE102" i="7" s="1"/>
  <c r="H122" i="7"/>
  <c r="BD122" i="7"/>
  <c r="BG122" i="7" s="1"/>
  <c r="H176" i="7"/>
  <c r="BD176" i="7"/>
  <c r="BE176" i="7" s="1"/>
  <c r="H61" i="7"/>
  <c r="BD61" i="7"/>
  <c r="BG61" i="7" s="1"/>
  <c r="H76" i="7"/>
  <c r="BD76" i="7"/>
  <c r="BE76" i="7" s="1"/>
  <c r="H199" i="7"/>
  <c r="BD199" i="7"/>
  <c r="BG199" i="7" s="1"/>
  <c r="H181" i="7"/>
  <c r="BD181" i="7"/>
  <c r="BE181" i="7" s="1"/>
  <c r="H67" i="7"/>
  <c r="BD67" i="7"/>
  <c r="BG67" i="7" s="1"/>
  <c r="H71" i="7"/>
  <c r="BD71" i="7"/>
  <c r="BE71" i="7" s="1"/>
  <c r="H191" i="7"/>
  <c r="BD191" i="7"/>
  <c r="BE191" i="7" s="1"/>
  <c r="H173" i="7"/>
  <c r="BD173" i="7"/>
  <c r="BG173" i="7" s="1"/>
  <c r="H127" i="7"/>
  <c r="BD127" i="7"/>
  <c r="BE127" i="7" s="1"/>
  <c r="H133" i="7"/>
  <c r="BD133" i="7"/>
  <c r="BG133" i="7" s="1"/>
  <c r="H195" i="7"/>
  <c r="BD195" i="7"/>
  <c r="BE195" i="7" s="1"/>
  <c r="H196" i="7"/>
  <c r="BD196" i="7"/>
  <c r="BE196" i="7" s="1"/>
  <c r="H134" i="7"/>
  <c r="BD134" i="7"/>
  <c r="BE134" i="7" s="1"/>
  <c r="H81" i="7"/>
  <c r="BD81" i="7"/>
  <c r="BE81" i="7" s="1"/>
  <c r="H82" i="7"/>
  <c r="BD82" i="7"/>
  <c r="BE82" i="7" s="1"/>
  <c r="H200" i="7"/>
  <c r="BD200" i="7"/>
  <c r="BE200" i="7" s="1"/>
  <c r="H94" i="7"/>
  <c r="BD94" i="7"/>
  <c r="BE94" i="7" s="1"/>
  <c r="H103" i="7"/>
  <c r="BD103" i="7"/>
  <c r="BE103" i="7" s="1"/>
  <c r="H165" i="7"/>
  <c r="BD165" i="7"/>
  <c r="BE165" i="7" s="1"/>
  <c r="H113" i="7"/>
  <c r="BD113" i="7"/>
  <c r="BE113" i="7" s="1"/>
  <c r="H166" i="7"/>
  <c r="BD166" i="7"/>
  <c r="BE166" i="7" s="1"/>
  <c r="H114" i="7"/>
  <c r="BD114" i="7"/>
  <c r="BE114" i="7" s="1"/>
  <c r="H123" i="7"/>
  <c r="BD123" i="7"/>
  <c r="BE123" i="7" s="1"/>
  <c r="H59" i="7"/>
  <c r="BD59" i="7"/>
  <c r="BE59" i="7" s="1"/>
  <c r="H137" i="7"/>
  <c r="BD137" i="7"/>
  <c r="BE137" i="7" s="1"/>
  <c r="H54" i="7"/>
  <c r="BD54" i="7"/>
  <c r="BE54" i="7" s="1"/>
  <c r="H115" i="7"/>
  <c r="BD115" i="7"/>
  <c r="H177" i="7"/>
  <c r="BD177" i="7"/>
  <c r="BE177" i="7" s="1"/>
  <c r="H106" i="7"/>
  <c r="BD106" i="7"/>
  <c r="H84" i="7"/>
  <c r="BD84" i="7"/>
  <c r="BE84" i="7" s="1"/>
  <c r="H110" i="7"/>
  <c r="BD110" i="7"/>
  <c r="H174" i="7"/>
  <c r="BD174" i="7"/>
  <c r="BE174" i="7" s="1"/>
  <c r="H151" i="7"/>
  <c r="BD151" i="7"/>
  <c r="BG151" i="7" s="1"/>
  <c r="H192" i="7"/>
  <c r="BD192" i="7"/>
  <c r="BE192" i="7" s="1"/>
  <c r="H97" i="7"/>
  <c r="BD97" i="7"/>
  <c r="BG97" i="7" s="1"/>
  <c r="H218" i="7"/>
  <c r="BD218" i="7"/>
  <c r="BM218" i="7" s="1"/>
  <c r="H219" i="7"/>
  <c r="BD219" i="7"/>
  <c r="BE219" i="7" s="1"/>
  <c r="H98" i="7"/>
  <c r="BD98" i="7"/>
  <c r="BG98" i="7" s="1"/>
  <c r="H16" i="7"/>
  <c r="BD16" i="7"/>
  <c r="H38" i="7"/>
  <c r="BD38" i="7"/>
  <c r="BE38" i="7" s="1"/>
  <c r="H18" i="7"/>
  <c r="BD18" i="7"/>
  <c r="H27" i="7"/>
  <c r="BD27" i="7"/>
  <c r="BE27" i="7" s="1"/>
  <c r="H178" i="7"/>
  <c r="BD178" i="7"/>
  <c r="BG178" i="7" s="1"/>
  <c r="H9" i="7"/>
  <c r="BD9" i="7"/>
  <c r="BG9" i="7" s="1"/>
  <c r="H55" i="7"/>
  <c r="BD55" i="7"/>
  <c r="BE55" i="7" s="1"/>
  <c r="H25" i="7"/>
  <c r="BD25" i="7"/>
  <c r="H129" i="7"/>
  <c r="BD129" i="7"/>
  <c r="H120" i="7"/>
  <c r="BD120" i="7"/>
  <c r="H11" i="7"/>
  <c r="BD11" i="7"/>
  <c r="H35" i="7"/>
  <c r="BD35" i="7"/>
  <c r="BG35" i="7" s="1"/>
  <c r="H125" i="7"/>
  <c r="BD125" i="7"/>
  <c r="H78" i="7"/>
  <c r="BD78" i="7"/>
  <c r="H130" i="7"/>
  <c r="BD130" i="7"/>
  <c r="H118" i="7"/>
  <c r="BD118" i="7"/>
  <c r="H153" i="7"/>
  <c r="BD153" i="7"/>
  <c r="H210" i="7"/>
  <c r="BD210" i="7"/>
  <c r="H141" i="7"/>
  <c r="BD141" i="7"/>
  <c r="BG141" i="7" s="1"/>
  <c r="H56" i="7"/>
  <c r="BD56" i="7"/>
  <c r="H8" i="7"/>
  <c r="BD8" i="7"/>
  <c r="H146" i="7"/>
  <c r="BD146" i="7"/>
  <c r="H7" i="7"/>
  <c r="BD7" i="7"/>
  <c r="H135" i="7"/>
  <c r="BD135" i="7"/>
  <c r="BG135" i="7" s="1"/>
  <c r="H69" i="7"/>
  <c r="BD69" i="7"/>
  <c r="BE69" i="7" s="1"/>
  <c r="H142" i="7"/>
  <c r="BD142" i="7"/>
  <c r="BE142" i="7" s="1"/>
  <c r="BG213" i="7" l="1"/>
  <c r="BM18" i="7"/>
  <c r="BM16" i="7"/>
  <c r="BM106" i="7"/>
  <c r="BM115" i="7"/>
  <c r="BE35" i="7"/>
  <c r="BM146" i="7"/>
  <c r="BM56" i="7"/>
  <c r="BM78" i="7"/>
  <c r="BG212" i="7"/>
  <c r="BG191" i="7"/>
  <c r="BM59" i="7"/>
  <c r="BM188" i="7"/>
  <c r="BM141" i="7"/>
  <c r="BE218" i="7"/>
  <c r="BG102" i="7"/>
  <c r="BG131" i="7"/>
  <c r="BG195" i="7"/>
  <c r="BG219" i="7"/>
  <c r="BM113" i="7"/>
  <c r="BM135" i="7"/>
  <c r="BM178" i="7"/>
  <c r="BM127" i="7"/>
  <c r="BM176" i="7"/>
  <c r="BM185" i="7"/>
  <c r="BM27" i="7"/>
  <c r="BM114" i="7"/>
  <c r="BM142" i="7"/>
  <c r="BM7" i="7"/>
  <c r="BM8" i="7"/>
  <c r="BM120" i="7"/>
  <c r="BM25" i="7"/>
  <c r="BM192" i="7"/>
  <c r="BM54" i="7"/>
  <c r="BG59" i="7"/>
  <c r="BM82" i="7"/>
  <c r="BM134" i="7"/>
  <c r="BM195" i="7"/>
  <c r="BE173" i="7"/>
  <c r="BE122" i="7"/>
  <c r="BM139" i="7"/>
  <c r="BG211" i="7"/>
  <c r="BG101" i="7"/>
  <c r="BM181" i="7"/>
  <c r="BG69" i="7"/>
  <c r="BM153" i="7"/>
  <c r="BM35" i="7"/>
  <c r="BG120" i="7"/>
  <c r="BM174" i="7"/>
  <c r="BM84" i="7"/>
  <c r="BM103" i="7"/>
  <c r="BE199" i="7"/>
  <c r="BM76" i="7"/>
  <c r="BG176" i="7"/>
  <c r="BM102" i="7"/>
  <c r="BE194" i="7"/>
  <c r="BG142" i="7"/>
  <c r="BE135" i="7"/>
  <c r="BE120" i="7"/>
  <c r="BG218" i="7"/>
  <c r="BE97" i="7"/>
  <c r="BG192" i="7"/>
  <c r="BM151" i="7"/>
  <c r="BM110" i="7"/>
  <c r="BG106" i="7"/>
  <c r="BG54" i="7"/>
  <c r="BG113" i="7"/>
  <c r="BM191" i="7"/>
  <c r="BG181" i="7"/>
  <c r="BE57" i="7"/>
  <c r="BE188" i="7"/>
  <c r="BG185" i="7"/>
  <c r="BG171" i="7"/>
  <c r="BG155" i="7"/>
  <c r="BG153" i="7"/>
  <c r="BE153" i="7"/>
  <c r="BG127" i="7"/>
  <c r="BG134" i="7"/>
  <c r="BE67" i="7"/>
  <c r="BM71" i="7"/>
  <c r="BG71" i="7"/>
  <c r="BE133" i="7"/>
  <c r="BM125" i="7"/>
  <c r="BG103" i="7"/>
  <c r="BM94" i="7"/>
  <c r="BG94" i="7"/>
  <c r="BE110" i="7"/>
  <c r="BG84" i="7"/>
  <c r="BG108" i="7"/>
  <c r="BG146" i="7"/>
  <c r="BE146" i="7"/>
  <c r="BG78" i="7"/>
  <c r="BE78" i="7"/>
  <c r="BM55" i="7"/>
  <c r="BE115" i="7"/>
  <c r="BM69" i="7"/>
  <c r="BM53" i="7"/>
  <c r="BG53" i="7"/>
  <c r="BM12" i="7"/>
  <c r="BG12" i="7"/>
  <c r="BE15" i="7"/>
  <c r="BE60" i="7"/>
  <c r="BG25" i="7"/>
  <c r="BE25" i="7"/>
  <c r="BE56" i="7"/>
  <c r="BG56" i="7"/>
  <c r="BE9" i="7"/>
  <c r="BE168" i="7"/>
  <c r="BG32" i="7"/>
  <c r="BM32" i="7"/>
  <c r="BM80" i="7"/>
  <c r="BG80" i="7"/>
  <c r="BE178" i="7"/>
  <c r="BG76" i="7"/>
  <c r="BE61" i="7"/>
  <c r="BG27" i="7"/>
  <c r="BM38" i="7"/>
  <c r="BE16" i="7"/>
  <c r="BG18" i="7"/>
  <c r="BE141" i="7"/>
  <c r="BG82" i="7"/>
  <c r="BG114" i="7"/>
  <c r="BM177" i="7"/>
  <c r="BG166" i="7"/>
  <c r="BM166" i="7"/>
  <c r="BG137" i="7"/>
  <c r="BM137" i="7"/>
  <c r="BG165" i="7"/>
  <c r="BM165" i="7"/>
  <c r="BE184" i="7"/>
  <c r="BG184" i="7"/>
  <c r="BM184" i="7"/>
  <c r="BG75" i="7"/>
  <c r="BE75" i="7"/>
  <c r="BM75" i="7"/>
  <c r="BM85" i="7"/>
  <c r="BE85" i="7"/>
  <c r="BG85" i="7"/>
  <c r="BM40" i="7"/>
  <c r="BE40" i="7"/>
  <c r="BG40" i="7"/>
  <c r="BM164" i="7"/>
  <c r="BE164" i="7"/>
  <c r="BG164" i="7"/>
  <c r="BE18" i="7"/>
  <c r="BE151" i="7"/>
  <c r="BE106" i="7"/>
  <c r="BG200" i="7"/>
  <c r="BM200" i="7"/>
  <c r="BG81" i="7"/>
  <c r="BM81" i="7"/>
  <c r="BG196" i="7"/>
  <c r="BM196" i="7"/>
  <c r="BM98" i="7"/>
  <c r="BM97" i="7"/>
  <c r="BG123" i="7"/>
  <c r="BM123" i="7"/>
  <c r="BG38" i="7"/>
  <c r="BG16" i="7"/>
  <c r="BE98" i="7"/>
  <c r="BM219" i="7"/>
  <c r="BG174" i="7"/>
  <c r="BG110" i="7"/>
  <c r="BG177" i="7"/>
  <c r="BG115" i="7"/>
  <c r="BM52" i="7"/>
  <c r="BE52" i="7"/>
  <c r="BG52" i="7"/>
  <c r="BE31" i="7"/>
  <c r="BM31" i="7"/>
  <c r="BG31" i="7"/>
  <c r="BE68" i="7"/>
  <c r="BM68" i="7"/>
  <c r="BG68" i="7"/>
  <c r="BE149" i="7"/>
  <c r="BM149" i="7"/>
  <c r="BG149" i="7"/>
  <c r="BE121" i="7"/>
  <c r="BM121" i="7"/>
  <c r="BG121" i="7"/>
  <c r="BE217" i="7"/>
  <c r="BM217" i="7"/>
  <c r="BE89" i="7"/>
  <c r="BM89" i="7"/>
  <c r="BE64" i="7"/>
  <c r="BM64" i="7"/>
  <c r="BE22" i="7"/>
  <c r="BM22" i="7"/>
  <c r="BE58" i="7"/>
  <c r="BM58" i="7"/>
  <c r="BM23" i="7"/>
  <c r="BE23" i="7"/>
  <c r="BE26" i="7"/>
  <c r="BM26" i="7"/>
  <c r="BM51" i="7"/>
  <c r="BE51" i="7"/>
  <c r="BE50" i="7"/>
  <c r="BM50" i="7"/>
  <c r="BM93" i="7"/>
  <c r="BE93" i="7"/>
  <c r="BE148" i="7"/>
  <c r="BM148" i="7"/>
  <c r="BG148" i="7"/>
  <c r="BM33" i="7"/>
  <c r="BE33" i="7"/>
  <c r="BE77" i="7"/>
  <c r="BM77" i="7"/>
  <c r="BM156" i="7"/>
  <c r="BE156" i="7"/>
  <c r="BE39" i="7"/>
  <c r="BM39" i="7"/>
  <c r="BM172" i="7"/>
  <c r="BE172" i="7"/>
  <c r="BE70" i="7"/>
  <c r="BM70" i="7"/>
  <c r="BM20" i="7"/>
  <c r="BE20" i="7"/>
  <c r="BE215" i="7"/>
  <c r="BM215" i="7"/>
  <c r="BM163" i="7"/>
  <c r="BE163" i="7"/>
  <c r="BE66" i="7"/>
  <c r="BM66" i="7"/>
  <c r="BG86" i="7"/>
  <c r="BM86" i="7"/>
  <c r="BE86" i="7"/>
  <c r="BG159" i="7"/>
  <c r="BE159" i="7"/>
  <c r="BM159" i="7"/>
  <c r="BM73" i="7"/>
  <c r="BE73" i="7"/>
  <c r="BM21" i="7"/>
  <c r="BE21" i="7"/>
  <c r="BM24" i="7"/>
  <c r="BE24" i="7"/>
  <c r="BM145" i="7"/>
  <c r="BE145" i="7"/>
  <c r="BM133" i="7"/>
  <c r="BM173" i="7"/>
  <c r="BM67" i="7"/>
  <c r="BM199" i="7"/>
  <c r="BM61" i="7"/>
  <c r="BM122" i="7"/>
  <c r="BM57" i="7"/>
  <c r="BM60" i="7"/>
  <c r="BM168" i="7"/>
  <c r="BM15" i="7"/>
  <c r="BM194" i="7"/>
  <c r="BG17" i="7"/>
  <c r="BE17" i="7"/>
  <c r="BM17" i="7"/>
  <c r="BE158" i="7"/>
  <c r="BM158" i="7"/>
  <c r="BM88" i="7"/>
  <c r="BE88" i="7"/>
  <c r="BE63" i="7"/>
  <c r="BM63" i="7"/>
  <c r="BE96" i="7"/>
  <c r="BM96" i="7"/>
  <c r="BG96" i="7"/>
  <c r="BM112" i="7"/>
  <c r="BE112" i="7"/>
  <c r="BE179" i="7"/>
  <c r="BM179" i="7"/>
  <c r="BM37" i="7"/>
  <c r="BE37" i="7"/>
  <c r="BE186" i="7"/>
  <c r="BM186" i="7"/>
  <c r="BM126" i="7"/>
  <c r="BE126" i="7"/>
  <c r="BE147" i="7"/>
  <c r="BM147" i="7"/>
  <c r="BM214" i="7"/>
  <c r="BE214" i="7"/>
  <c r="BE139" i="7"/>
  <c r="BG139" i="7"/>
  <c r="BM198" i="7"/>
  <c r="BE198" i="7"/>
  <c r="BE187" i="7"/>
  <c r="BM187" i="7"/>
  <c r="BM157" i="7"/>
  <c r="BE157" i="7"/>
  <c r="BE167" i="7"/>
  <c r="BM167" i="7"/>
  <c r="BM183" i="7"/>
  <c r="BE183" i="7"/>
  <c r="BE216" i="7"/>
  <c r="BM216" i="7"/>
  <c r="BM144" i="7"/>
  <c r="BE144" i="7"/>
  <c r="BE150" i="7"/>
  <c r="BM150" i="7"/>
  <c r="BM42" i="7"/>
  <c r="BE42" i="7"/>
  <c r="BE143" i="7"/>
  <c r="BM143" i="7"/>
  <c r="BM136" i="7"/>
  <c r="BE136" i="7"/>
  <c r="BE41" i="7"/>
  <c r="BM41" i="7"/>
  <c r="BM109" i="7"/>
  <c r="BE109" i="7"/>
  <c r="BE45" i="7"/>
  <c r="BM45" i="7"/>
  <c r="BM138" i="7"/>
  <c r="BE138" i="7"/>
  <c r="BG49" i="7"/>
  <c r="BM49" i="7"/>
  <c r="BE49" i="7"/>
  <c r="BM213" i="7"/>
  <c r="BM212" i="7"/>
  <c r="BM171" i="7"/>
  <c r="BE48" i="7"/>
  <c r="BM211" i="7"/>
  <c r="BG47" i="7"/>
  <c r="BE132" i="7"/>
  <c r="BM155" i="7"/>
  <c r="BE105" i="7"/>
  <c r="BM108" i="7"/>
  <c r="BE65" i="7"/>
  <c r="BM131" i="7"/>
  <c r="BE36" i="7"/>
  <c r="BM101" i="7"/>
  <c r="BE154" i="7"/>
  <c r="BM48" i="7"/>
  <c r="BM47" i="7"/>
  <c r="BM132" i="7"/>
  <c r="BM105" i="7"/>
  <c r="BM65" i="7"/>
  <c r="BM36" i="7"/>
  <c r="BM154" i="7"/>
  <c r="BE130" i="7"/>
  <c r="BG130" i="7"/>
  <c r="BE7" i="7"/>
  <c r="BG7" i="7"/>
  <c r="BE8" i="7"/>
  <c r="BG8" i="7"/>
  <c r="BE118" i="7"/>
  <c r="BG118" i="7"/>
  <c r="BM130" i="7"/>
  <c r="BE129" i="7"/>
  <c r="BG129" i="7"/>
  <c r="BE210" i="7"/>
  <c r="BG210" i="7"/>
  <c r="BM118" i="7"/>
  <c r="BE11" i="7"/>
  <c r="BG11" i="7"/>
  <c r="BM129" i="7"/>
  <c r="BM210" i="7"/>
  <c r="BE125" i="7"/>
  <c r="BG125" i="7"/>
  <c r="BM11" i="7"/>
  <c r="BG55" i="7"/>
  <c r="BM9" i="7"/>
  <c r="H180" i="7"/>
  <c r="BD180" i="7"/>
  <c r="H62" i="7"/>
  <c r="BD62" i="7"/>
  <c r="H43" i="7"/>
  <c r="BD43" i="7"/>
  <c r="H5" i="7"/>
  <c r="BD5" i="7"/>
  <c r="H10" i="7"/>
  <c r="BD10" i="7"/>
  <c r="H162" i="7"/>
  <c r="BD162" i="7"/>
  <c r="H209" i="7"/>
  <c r="BD209" i="7"/>
  <c r="BF130" i="7" l="1"/>
  <c r="BL130" i="7" s="1"/>
  <c r="BM239" i="7"/>
  <c r="BM238" i="7"/>
  <c r="BM234" i="7"/>
  <c r="BM230" i="7"/>
  <c r="BE209" i="7"/>
  <c r="BE162" i="7"/>
  <c r="BE10" i="7"/>
  <c r="BE5" i="7"/>
  <c r="BE62" i="7"/>
  <c r="BE180" i="7"/>
  <c r="BD117" i="7"/>
  <c r="BE117" i="7" s="1"/>
  <c r="H117" i="7"/>
  <c r="BD95" i="7"/>
  <c r="BE95" i="7" s="1"/>
  <c r="H95" i="7"/>
  <c r="BD208" i="7"/>
  <c r="BE208" i="7" s="1"/>
  <c r="H208" i="7"/>
  <c r="BD207" i="7"/>
  <c r="BE207" i="7" s="1"/>
  <c r="H207" i="7"/>
  <c r="BD79" i="7"/>
  <c r="BE79" i="7" s="1"/>
  <c r="H79" i="7"/>
  <c r="BD170" i="7"/>
  <c r="BE170" i="7" s="1"/>
  <c r="H170" i="7"/>
  <c r="BD30" i="7"/>
  <c r="BE30" i="7" s="1"/>
  <c r="H30" i="7"/>
  <c r="BD169" i="7"/>
  <c r="H169" i="7"/>
  <c r="BD92" i="7"/>
  <c r="BE92" i="7" s="1"/>
  <c r="H92" i="7"/>
  <c r="BD128" i="7"/>
  <c r="BE128" i="7" s="1"/>
  <c r="H128" i="7"/>
  <c r="BD116" i="7"/>
  <c r="BE116" i="7" s="1"/>
  <c r="H116" i="7"/>
  <c r="BD19" i="7"/>
  <c r="BE19" i="7" s="1"/>
  <c r="H19" i="7"/>
  <c r="BD28" i="7"/>
  <c r="BE28" i="7" s="1"/>
  <c r="H28" i="7"/>
  <c r="BD46" i="7"/>
  <c r="BE46" i="7" s="1"/>
  <c r="H46" i="7"/>
  <c r="BD104" i="7"/>
  <c r="BE104" i="7" s="1"/>
  <c r="H104" i="7"/>
  <c r="BD161" i="7"/>
  <c r="H161" i="7"/>
  <c r="BD100" i="7"/>
  <c r="BE100" i="7" s="1"/>
  <c r="H100" i="7"/>
  <c r="BD87" i="7"/>
  <c r="BE87" i="7" s="1"/>
  <c r="H87" i="7"/>
  <c r="BD91" i="7"/>
  <c r="BE91" i="7" s="1"/>
  <c r="H91" i="7"/>
  <c r="BD193" i="7"/>
  <c r="BE193" i="7" s="1"/>
  <c r="H193" i="7"/>
  <c r="BD107" i="7"/>
  <c r="BE107" i="7" s="1"/>
  <c r="H107" i="7"/>
  <c r="BD206" i="7"/>
  <c r="BE206" i="7" s="1"/>
  <c r="H206" i="7"/>
  <c r="BD182" i="7"/>
  <c r="BE182" i="7" s="1"/>
  <c r="H182" i="7"/>
  <c r="BD111" i="7"/>
  <c r="BE111" i="7" s="1"/>
  <c r="H111" i="7"/>
  <c r="BD205" i="7"/>
  <c r="BE205" i="7" s="1"/>
  <c r="H205" i="7"/>
  <c r="BD201" i="7"/>
  <c r="BE201" i="7" s="1"/>
  <c r="H201" i="7"/>
  <c r="BD204" i="7"/>
  <c r="BE204" i="7" s="1"/>
  <c r="H204" i="7"/>
  <c r="BD74" i="7"/>
  <c r="BE74" i="7" s="1"/>
  <c r="H74" i="7"/>
  <c r="BD90" i="7"/>
  <c r="BE90" i="7" s="1"/>
  <c r="H90" i="7"/>
  <c r="BD190" i="7"/>
  <c r="BE190" i="7" s="1"/>
  <c r="H190" i="7"/>
  <c r="BD189" i="7"/>
  <c r="BE189" i="7" s="1"/>
  <c r="H189" i="7"/>
  <c r="BD29" i="7"/>
  <c r="BE29" i="7" s="1"/>
  <c r="H29" i="7"/>
  <c r="BD83" i="7"/>
  <c r="BE83" i="7" s="1"/>
  <c r="BF141" i="7" s="1"/>
  <c r="BL141" i="7" s="1"/>
  <c r="H83" i="7"/>
  <c r="BD140" i="7"/>
  <c r="BE140" i="7" s="1"/>
  <c r="H140" i="7"/>
  <c r="BD6" i="7"/>
  <c r="BE6" i="7" s="1"/>
  <c r="H6" i="7"/>
  <c r="BD99" i="7"/>
  <c r="BE99" i="7" s="1"/>
  <c r="H99" i="7"/>
  <c r="BD72" i="7"/>
  <c r="BE72" i="7" s="1"/>
  <c r="H72" i="7"/>
  <c r="BD14" i="7"/>
  <c r="BE14" i="7" s="1"/>
  <c r="H14" i="7"/>
  <c r="BD13" i="7"/>
  <c r="BE13" i="7" s="1"/>
  <c r="H13" i="7"/>
  <c r="BD44" i="7"/>
  <c r="H44" i="7"/>
  <c r="BD34" i="7"/>
  <c r="BE34" i="7" s="1"/>
  <c r="H34" i="7"/>
  <c r="BD152" i="7"/>
  <c r="BE152" i="7" s="1"/>
  <c r="H152" i="7"/>
  <c r="BD160" i="7"/>
  <c r="BE160" i="7" s="1"/>
  <c r="H160" i="7"/>
  <c r="BD119" i="7"/>
  <c r="BE119" i="7" s="1"/>
  <c r="H119" i="7"/>
  <c r="BD203" i="7"/>
  <c r="BE203" i="7" s="1"/>
  <c r="H203" i="7"/>
  <c r="BD202" i="7"/>
  <c r="BE202" i="7" s="1"/>
  <c r="H202" i="7"/>
  <c r="BD197" i="7"/>
  <c r="H197" i="7"/>
  <c r="BG91" i="7" l="1"/>
  <c r="BG79" i="7"/>
  <c r="BG204" i="7"/>
  <c r="BM100" i="7"/>
  <c r="BM207" i="7"/>
  <c r="BM30" i="7"/>
  <c r="BM87" i="7"/>
  <c r="BG87" i="7"/>
  <c r="BG119" i="7"/>
  <c r="BM208" i="7"/>
  <c r="BG117" i="7"/>
  <c r="BG34" i="7"/>
  <c r="BM107" i="7"/>
  <c r="BG30" i="7"/>
  <c r="BG207" i="7"/>
  <c r="BM197" i="7"/>
  <c r="BG202" i="7"/>
  <c r="BG182" i="7"/>
  <c r="BG193" i="7"/>
  <c r="BG95" i="7"/>
  <c r="BG62" i="7"/>
  <c r="BM229" i="7"/>
  <c r="BM232" i="7"/>
  <c r="BM242" i="7"/>
  <c r="BG201" i="7"/>
  <c r="BG107" i="7"/>
  <c r="BM91" i="7"/>
  <c r="BG100" i="7"/>
  <c r="BM79" i="7"/>
  <c r="BG208" i="7"/>
  <c r="BM117" i="7"/>
  <c r="BG152" i="7"/>
  <c r="BM193" i="7"/>
  <c r="BM95" i="7"/>
  <c r="BM62" i="7"/>
  <c r="BM236" i="7"/>
  <c r="BM241" i="7"/>
  <c r="BM180" i="7"/>
  <c r="BG205" i="7"/>
  <c r="BG203" i="7"/>
  <c r="BG160" i="7"/>
  <c r="BG111" i="7"/>
  <c r="BM206" i="7"/>
  <c r="BG206" i="7"/>
  <c r="BG170" i="7"/>
  <c r="BM170" i="7"/>
  <c r="BG180" i="7"/>
  <c r="BM240" i="7"/>
  <c r="BG13" i="7"/>
  <c r="BG72" i="7"/>
  <c r="BG140" i="7"/>
  <c r="BG29" i="7"/>
  <c r="BG190" i="7"/>
  <c r="BE169" i="7"/>
  <c r="BF139" i="7" s="1"/>
  <c r="BL139" i="7" s="1"/>
  <c r="BG169" i="7"/>
  <c r="BG14" i="7"/>
  <c r="BG99" i="7"/>
  <c r="BG6" i="7"/>
  <c r="BG83" i="7"/>
  <c r="BG189" i="7"/>
  <c r="BG90" i="7"/>
  <c r="BG74" i="7"/>
  <c r="BE197" i="7"/>
  <c r="BF170" i="7" s="1"/>
  <c r="BL170" i="7" s="1"/>
  <c r="BG197" i="7"/>
  <c r="BM202" i="7"/>
  <c r="BM203" i="7"/>
  <c r="BM119" i="7"/>
  <c r="BM160" i="7"/>
  <c r="BM152" i="7"/>
  <c r="BM34" i="7"/>
  <c r="BM44" i="7"/>
  <c r="BG104" i="7"/>
  <c r="BG46" i="7"/>
  <c r="BG28" i="7"/>
  <c r="BG19" i="7"/>
  <c r="BG116" i="7"/>
  <c r="BG128" i="7"/>
  <c r="BG92" i="7"/>
  <c r="BG43" i="7"/>
  <c r="BM43" i="7"/>
  <c r="BE43" i="7"/>
  <c r="BM5" i="7"/>
  <c r="BM10" i="7"/>
  <c r="BM162" i="7"/>
  <c r="BM209" i="7"/>
  <c r="BE44" i="7"/>
  <c r="BF94" i="7" s="1"/>
  <c r="BL94" i="7" s="1"/>
  <c r="B16" i="2" s="1"/>
  <c r="BG44" i="7"/>
  <c r="BM13" i="7"/>
  <c r="BM14" i="7"/>
  <c r="BM72" i="7"/>
  <c r="BM99" i="7"/>
  <c r="BM6" i="7"/>
  <c r="BM140" i="7"/>
  <c r="BM83" i="7"/>
  <c r="BM29" i="7"/>
  <c r="BM189" i="7"/>
  <c r="BM190" i="7"/>
  <c r="BM90" i="7"/>
  <c r="BM74" i="7"/>
  <c r="BM204" i="7"/>
  <c r="BM201" i="7"/>
  <c r="BM205" i="7"/>
  <c r="BM111" i="7"/>
  <c r="BM182" i="7"/>
  <c r="BG161" i="7"/>
  <c r="BM161" i="7"/>
  <c r="BE161" i="7"/>
  <c r="BM104" i="7"/>
  <c r="BM46" i="7"/>
  <c r="BM28" i="7"/>
  <c r="BM19" i="7"/>
  <c r="BM116" i="7"/>
  <c r="BM128" i="7"/>
  <c r="BM92" i="7"/>
  <c r="BM169" i="7"/>
  <c r="BG5" i="7"/>
  <c r="BG10" i="7"/>
  <c r="BG162" i="7"/>
  <c r="BG209" i="7"/>
  <c r="BM233" i="7"/>
  <c r="BM237" i="7"/>
  <c r="BM175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188" i="7" l="1"/>
  <c r="BL188" i="7" s="1"/>
  <c r="BF148" i="7"/>
  <c r="BL148" i="7" s="1"/>
  <c r="B9" i="2" s="1"/>
  <c r="BF71" i="7"/>
  <c r="BL71" i="7" s="1"/>
  <c r="B13" i="2" s="1"/>
  <c r="BF161" i="7"/>
  <c r="BL161" i="7" s="1"/>
  <c r="BF178" i="7"/>
  <c r="BL178" i="7" s="1"/>
  <c r="B17" i="2" s="1"/>
  <c r="BF180" i="7"/>
  <c r="BL180" i="7" s="1"/>
  <c r="B4" i="2" s="1"/>
  <c r="BF96" i="7"/>
  <c r="BL96" i="7" s="1"/>
  <c r="BF135" i="7"/>
  <c r="BL135" i="7" s="1"/>
  <c r="B11" i="2" s="1"/>
  <c r="BF97" i="7"/>
  <c r="BL97" i="7" s="1"/>
  <c r="BF159" i="7"/>
  <c r="BL159" i="7" s="1"/>
  <c r="B7" i="2" s="1"/>
  <c r="BF98" i="7"/>
  <c r="BL98" i="7" s="1"/>
  <c r="B19" i="2" s="1"/>
  <c r="BF47" i="7"/>
  <c r="BL47" i="7" s="1"/>
  <c r="B8" i="2" s="1"/>
  <c r="BF17" i="7"/>
  <c r="BL17" i="7" s="1"/>
  <c r="BF75" i="7"/>
  <c r="BL75" i="7" s="1"/>
  <c r="B12" i="2" s="1"/>
  <c r="BF193" i="7"/>
  <c r="BL193" i="7" s="1"/>
  <c r="BF34" i="7"/>
  <c r="BL34" i="7" s="1"/>
  <c r="BF197" i="7"/>
  <c r="BL197" i="7" s="1"/>
  <c r="B18" i="2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4" i="2" l="1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<sst xmlns="http://schemas.openxmlformats.org/spreadsheetml/2006/main" count="3026" uniqueCount="458">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</sst>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1" fontId="39" fillId="2" borderId="1" xfId="0" applyNumberFormat="1" applyFont="1" applyFill="1" applyBorder="1" applyAlignment="1" applyProtection="1">
      <alignment textRotation="90"/>
      <protection locked="0" hidden="1"/>
    </xf>
    <xf numFmtId="1" fontId="2" fillId="2" borderId="1" xfId="0" applyNumberFormat="1" applyFont="1" applyFill="1" applyBorder="1" applyAlignment="1" applyProtection="1">
      <alignment textRotation="90"/>
      <protection locked="0" hidden="1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48" fillId="2" borderId="1" xfId="0" applyNumberFormat="1" applyFont="1" applyFill="1" applyBorder="1" applyAlignment="1" applyProtection="1">
      <alignment textRotation="90"/>
      <protection locked="0" hidden="1"/>
    </xf>
    <xf numFmtId="0" fontId="12" fillId="8" borderId="1" xfId="0" applyFont="1" applyFill="1" applyBorder="1"/>
    <xf numFmtId="0" fontId="12" fillId="15" borderId="1" xfId="0" applyFont="1" applyFill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1" fontId="10" fillId="2" borderId="1" xfId="0" applyNumberFormat="1" applyFont="1" applyFill="1" applyBorder="1" applyAlignment="1" applyProtection="1">
      <alignment textRotation="90"/>
      <protection locked="0" hidden="1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9" fillId="7" borderId="1" xfId="0" applyFont="1" applyFill="1" applyBorder="1"/>
    <xf numFmtId="0" fontId="49" fillId="0" borderId="1" xfId="0" applyFont="1" applyBorder="1" applyAlignment="1">
      <alignment horizontal="center"/>
    </xf>
    <xf numFmtId="0" fontId="50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1" fillId="7" borderId="1" xfId="0" applyFont="1" applyFill="1" applyBorder="1"/>
    <xf numFmtId="0" fontId="51" fillId="0" borderId="1" xfId="0" applyFont="1" applyBorder="1" applyAlignment="1">
      <alignment horizontal="center"/>
    </xf>
    <xf numFmtId="0" fontId="52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50" fillId="7" borderId="1" xfId="0" applyFont="1" applyFill="1" applyBorder="1"/>
    <xf numFmtId="0" fontId="53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1" fontId="54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41" fillId="0" borderId="0" xfId="0" applyFont="1" applyBorder="1"/>
    <xf numFmtId="0" fontId="55" fillId="7" borderId="1" xfId="0" applyFont="1" applyFill="1" applyBorder="1"/>
    <xf numFmtId="0" fontId="55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7" fontId="26" fillId="0" borderId="13" xfId="0" applyNumberFormat="1" applyFont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56" t="s">
        <v>389</v>
      </c>
      <c r="B1" s="357"/>
      <c r="C1" s="357"/>
      <c r="D1" s="357"/>
      <c r="E1" s="357"/>
      <c r="F1" s="357"/>
      <c r="G1" s="357"/>
      <c r="H1" s="357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1" t="s">
        <v>390</v>
      </c>
      <c r="B2" s="362"/>
      <c r="C2" s="362"/>
      <c r="D2" s="362"/>
      <c r="E2" s="362"/>
      <c r="F2" s="362"/>
      <c r="G2" s="362"/>
      <c r="H2" s="362"/>
      <c r="I2" s="363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58" t="s">
        <v>373</v>
      </c>
      <c r="B3" s="359"/>
      <c r="C3" s="359"/>
      <c r="D3" s="359"/>
      <c r="E3" s="359"/>
      <c r="F3" s="359"/>
      <c r="G3" s="359"/>
      <c r="H3" s="359"/>
      <c r="I3" s="360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63" customWidth="1"/>
    <col min="2" max="2" width="25.140625" style="61" bestFit="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4.85546875" style="22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customWidth="1"/>
    <col min="23" max="23" width="3.28515625" style="26" customWidth="1"/>
    <col min="24" max="25" width="3.28515625" style="51" customWidth="1"/>
    <col min="26" max="27" width="3.28515625" customWidth="1"/>
    <col min="28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90" customHeight="1" x14ac:dyDescent="0.2">
      <c r="A1" s="364" t="s">
        <v>446</v>
      </c>
      <c r="B1" s="365"/>
      <c r="C1" s="365"/>
      <c r="D1" s="365"/>
      <c r="E1" s="365"/>
      <c r="F1" s="365"/>
      <c r="G1" s="365"/>
      <c r="H1" s="365"/>
      <c r="I1" s="297"/>
      <c r="J1" s="298" t="s">
        <v>51</v>
      </c>
      <c r="K1" s="298" t="s">
        <v>51</v>
      </c>
      <c r="L1" s="299" t="s">
        <v>95</v>
      </c>
      <c r="M1" s="299" t="s">
        <v>95</v>
      </c>
      <c r="N1" s="299" t="s">
        <v>287</v>
      </c>
      <c r="O1" s="299" t="s">
        <v>287</v>
      </c>
      <c r="P1" s="299" t="s">
        <v>318</v>
      </c>
      <c r="Q1" s="299" t="s">
        <v>318</v>
      </c>
      <c r="R1" s="299" t="s">
        <v>288</v>
      </c>
      <c r="S1" s="299" t="s">
        <v>288</v>
      </c>
      <c r="T1" s="298" t="s">
        <v>139</v>
      </c>
      <c r="U1" s="298" t="s">
        <v>139</v>
      </c>
      <c r="V1" s="300" t="s">
        <v>456</v>
      </c>
      <c r="W1" s="300" t="s">
        <v>456</v>
      </c>
      <c r="X1" s="298" t="s">
        <v>457</v>
      </c>
      <c r="Y1" s="298" t="s">
        <v>457</v>
      </c>
      <c r="Z1" s="298" t="s">
        <v>221</v>
      </c>
      <c r="AA1" s="298" t="s">
        <v>221</v>
      </c>
      <c r="AB1" s="301"/>
      <c r="AC1" s="299"/>
      <c r="AD1" s="299"/>
      <c r="AE1" s="299"/>
      <c r="AF1" s="299"/>
      <c r="AG1" s="299"/>
      <c r="AH1" s="298"/>
      <c r="AI1" s="298"/>
      <c r="AJ1" s="299"/>
      <c r="AK1" s="299"/>
      <c r="AL1" s="298"/>
      <c r="AM1" s="298"/>
      <c r="AN1" s="298"/>
      <c r="AO1" s="298"/>
      <c r="AP1" s="298"/>
      <c r="AQ1" s="298"/>
      <c r="AR1" s="298"/>
      <c r="AS1" s="298"/>
      <c r="AT1" s="301"/>
      <c r="AU1" s="301"/>
      <c r="AV1" s="299"/>
      <c r="AW1" s="299"/>
      <c r="AX1" s="299"/>
      <c r="AY1" s="299"/>
      <c r="AZ1" s="300"/>
      <c r="BA1" s="298"/>
      <c r="BB1" s="301"/>
      <c r="BC1" s="299"/>
      <c r="BD1" s="302"/>
      <c r="BE1" s="271"/>
      <c r="BF1" s="272"/>
      <c r="BG1" s="272"/>
      <c r="BH1" s="272"/>
      <c r="BI1" s="271"/>
      <c r="BJ1" s="271"/>
      <c r="BK1" s="271"/>
      <c r="BL1" s="272"/>
      <c r="BM1" s="272"/>
      <c r="BN1" s="272"/>
    </row>
    <row r="2" spans="1:66" ht="30.75" customHeight="1" x14ac:dyDescent="0.2">
      <c r="A2" s="366" t="s">
        <v>447</v>
      </c>
      <c r="B2" s="367"/>
      <c r="C2" s="367"/>
      <c r="D2" s="367"/>
      <c r="E2" s="367"/>
      <c r="F2" s="367"/>
      <c r="G2" s="367"/>
      <c r="H2" s="367"/>
      <c r="I2" s="368"/>
      <c r="J2" s="303" t="s">
        <v>5</v>
      </c>
      <c r="K2" s="304" t="s">
        <v>65</v>
      </c>
      <c r="L2" s="304" t="s">
        <v>5</v>
      </c>
      <c r="M2" s="304" t="s">
        <v>65</v>
      </c>
      <c r="N2" s="304" t="s">
        <v>5</v>
      </c>
      <c r="O2" s="305" t="s">
        <v>65</v>
      </c>
      <c r="P2" s="304" t="s">
        <v>5</v>
      </c>
      <c r="Q2" s="304" t="s">
        <v>65</v>
      </c>
      <c r="R2" s="305" t="s">
        <v>5</v>
      </c>
      <c r="S2" s="305" t="s">
        <v>65</v>
      </c>
      <c r="T2" s="305" t="s">
        <v>5</v>
      </c>
      <c r="U2" s="305" t="s">
        <v>65</v>
      </c>
      <c r="V2" s="304" t="s">
        <v>5</v>
      </c>
      <c r="W2" s="305" t="s">
        <v>65</v>
      </c>
      <c r="X2" s="305" t="s">
        <v>5</v>
      </c>
      <c r="Y2" s="305" t="s">
        <v>65</v>
      </c>
      <c r="Z2" s="304" t="s">
        <v>5</v>
      </c>
      <c r="AA2" s="304" t="s">
        <v>65</v>
      </c>
      <c r="AB2" s="304" t="s">
        <v>5</v>
      </c>
      <c r="AC2" s="304" t="s">
        <v>65</v>
      </c>
      <c r="AD2" s="304" t="s">
        <v>5</v>
      </c>
      <c r="AE2" s="304" t="s">
        <v>65</v>
      </c>
      <c r="AF2" s="305" t="s">
        <v>5</v>
      </c>
      <c r="AG2" s="304" t="s">
        <v>65</v>
      </c>
      <c r="AH2" s="304" t="s">
        <v>5</v>
      </c>
      <c r="AI2" s="304" t="s">
        <v>65</v>
      </c>
      <c r="AJ2" s="304" t="s">
        <v>5</v>
      </c>
      <c r="AK2" s="304" t="s">
        <v>65</v>
      </c>
      <c r="AL2" s="305" t="s">
        <v>5</v>
      </c>
      <c r="AM2" s="305" t="s">
        <v>65</v>
      </c>
      <c r="AN2" s="304" t="s">
        <v>5</v>
      </c>
      <c r="AO2" s="304" t="s">
        <v>65</v>
      </c>
      <c r="AP2" s="304" t="s">
        <v>5</v>
      </c>
      <c r="AQ2" s="304" t="s">
        <v>65</v>
      </c>
      <c r="AR2" s="304" t="s">
        <v>5</v>
      </c>
      <c r="AS2" s="304" t="s">
        <v>65</v>
      </c>
      <c r="AT2" s="304" t="s">
        <v>5</v>
      </c>
      <c r="AU2" s="304" t="s">
        <v>65</v>
      </c>
      <c r="AV2" s="304" t="s">
        <v>5</v>
      </c>
      <c r="AW2" s="304" t="s">
        <v>65</v>
      </c>
      <c r="AX2" s="304" t="s">
        <v>5</v>
      </c>
      <c r="AY2" s="304" t="s">
        <v>65</v>
      </c>
      <c r="AZ2" s="304" t="s">
        <v>5</v>
      </c>
      <c r="BA2" s="304" t="s">
        <v>65</v>
      </c>
      <c r="BB2" s="304" t="s">
        <v>5</v>
      </c>
      <c r="BC2" s="304" t="s">
        <v>65</v>
      </c>
      <c r="BD2" s="302"/>
      <c r="BE2" s="271"/>
      <c r="BF2" s="272"/>
      <c r="BG2" s="272"/>
      <c r="BH2" s="272"/>
      <c r="BI2" s="271"/>
      <c r="BJ2" s="271"/>
      <c r="BK2" s="271"/>
      <c r="BL2" s="272"/>
      <c r="BM2" s="272"/>
      <c r="BN2" s="272"/>
    </row>
    <row r="3" spans="1:66" ht="54" customHeight="1" x14ac:dyDescent="0.2">
      <c r="A3" s="369" t="s">
        <v>373</v>
      </c>
      <c r="B3" s="370"/>
      <c r="C3" s="370"/>
      <c r="D3" s="370"/>
      <c r="E3" s="370"/>
      <c r="F3" s="370"/>
      <c r="G3" s="370"/>
      <c r="H3" s="370"/>
      <c r="I3" s="371"/>
      <c r="J3" s="306">
        <v>43506</v>
      </c>
      <c r="K3" s="307">
        <v>43506</v>
      </c>
      <c r="L3" s="307">
        <v>43527</v>
      </c>
      <c r="M3" s="307">
        <v>43527</v>
      </c>
      <c r="N3" s="307">
        <v>43548</v>
      </c>
      <c r="O3" s="307">
        <v>43548</v>
      </c>
      <c r="P3" s="307">
        <v>43569</v>
      </c>
      <c r="Q3" s="307" t="s">
        <v>452</v>
      </c>
      <c r="R3" s="308">
        <v>43577</v>
      </c>
      <c r="S3" s="308">
        <v>43577</v>
      </c>
      <c r="T3" s="309">
        <v>43583</v>
      </c>
      <c r="U3" s="309">
        <v>43583</v>
      </c>
      <c r="V3" s="307">
        <v>43593</v>
      </c>
      <c r="W3" s="307">
        <v>43593</v>
      </c>
      <c r="X3" s="308">
        <v>43597</v>
      </c>
      <c r="Y3" s="308">
        <v>43597</v>
      </c>
      <c r="Z3" s="307">
        <v>43611</v>
      </c>
      <c r="AA3" s="307">
        <v>43611</v>
      </c>
      <c r="AB3" s="307"/>
      <c r="AC3" s="307"/>
      <c r="AD3" s="307"/>
      <c r="AE3" s="307"/>
      <c r="AF3" s="309"/>
      <c r="AG3" s="309"/>
      <c r="AH3" s="307"/>
      <c r="AI3" s="307"/>
      <c r="AJ3" s="307"/>
      <c r="AK3" s="307"/>
      <c r="AL3" s="309"/>
      <c r="AM3" s="309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2"/>
      <c r="BE3" s="271"/>
      <c r="BF3" s="272"/>
      <c r="BG3" s="272"/>
      <c r="BH3" s="272"/>
      <c r="BI3" s="271"/>
      <c r="BJ3" s="271"/>
      <c r="BK3" s="271"/>
      <c r="BL3" s="272"/>
      <c r="BM3" s="272"/>
      <c r="BN3" s="272"/>
    </row>
    <row r="4" spans="1:66" ht="63" customHeight="1" x14ac:dyDescent="0.2">
      <c r="A4" s="288" t="s">
        <v>448</v>
      </c>
      <c r="B4" s="289" t="s">
        <v>1</v>
      </c>
      <c r="C4" s="289" t="s">
        <v>188</v>
      </c>
      <c r="D4" s="289" t="s">
        <v>2</v>
      </c>
      <c r="E4" s="289" t="s">
        <v>3</v>
      </c>
      <c r="F4" s="290" t="s">
        <v>4</v>
      </c>
      <c r="G4" s="291"/>
      <c r="H4" s="292" t="s">
        <v>66</v>
      </c>
      <c r="I4" s="47"/>
      <c r="J4" s="293">
        <v>1</v>
      </c>
      <c r="K4" s="293">
        <v>1</v>
      </c>
      <c r="L4" s="294">
        <v>1</v>
      </c>
      <c r="M4" s="294">
        <v>1</v>
      </c>
      <c r="N4" s="293">
        <v>1</v>
      </c>
      <c r="O4" s="293">
        <v>1</v>
      </c>
      <c r="P4" s="293">
        <v>1</v>
      </c>
      <c r="Q4" s="293">
        <v>1</v>
      </c>
      <c r="R4" s="293">
        <v>1</v>
      </c>
      <c r="S4" s="293">
        <v>1</v>
      </c>
      <c r="T4" s="294">
        <v>1</v>
      </c>
      <c r="U4" s="294">
        <v>1</v>
      </c>
      <c r="V4" s="293">
        <v>1</v>
      </c>
      <c r="W4" s="294">
        <v>1</v>
      </c>
      <c r="X4" s="294">
        <v>1</v>
      </c>
      <c r="Y4" s="294">
        <v>1</v>
      </c>
      <c r="Z4" s="293">
        <v>1</v>
      </c>
      <c r="AA4" s="293">
        <v>1</v>
      </c>
      <c r="AB4" s="295" t="s">
        <v>387</v>
      </c>
      <c r="AC4" s="295" t="s">
        <v>386</v>
      </c>
      <c r="AD4" s="293">
        <v>1</v>
      </c>
      <c r="AE4" s="293">
        <v>1</v>
      </c>
      <c r="AF4" s="294">
        <v>1</v>
      </c>
      <c r="AG4" s="293">
        <v>1</v>
      </c>
      <c r="AH4" s="293">
        <v>1</v>
      </c>
      <c r="AI4" s="293">
        <v>1</v>
      </c>
      <c r="AJ4" s="296" t="s">
        <v>388</v>
      </c>
      <c r="AK4" s="296" t="s">
        <v>388</v>
      </c>
      <c r="AL4" s="293">
        <v>1</v>
      </c>
      <c r="AM4" s="293">
        <v>1</v>
      </c>
      <c r="AN4" s="293">
        <v>1</v>
      </c>
      <c r="AO4" s="293">
        <v>1</v>
      </c>
      <c r="AP4" s="293">
        <v>1</v>
      </c>
      <c r="AQ4" s="293">
        <v>1</v>
      </c>
      <c r="AR4" s="293">
        <v>1</v>
      </c>
      <c r="AS4" s="293">
        <v>1</v>
      </c>
      <c r="AT4" s="293">
        <v>1</v>
      </c>
      <c r="AU4" s="293">
        <v>1</v>
      </c>
      <c r="AV4" s="293">
        <v>1</v>
      </c>
      <c r="AW4" s="293">
        <v>1</v>
      </c>
      <c r="AX4" s="293">
        <v>1</v>
      </c>
      <c r="AY4" s="293">
        <v>1</v>
      </c>
      <c r="AZ4" s="293">
        <v>1</v>
      </c>
      <c r="BA4" s="293">
        <v>1</v>
      </c>
      <c r="BB4" s="293">
        <v>1</v>
      </c>
      <c r="BC4" s="293">
        <v>1</v>
      </c>
      <c r="BD4" s="56" t="s">
        <v>67</v>
      </c>
      <c r="BE4" s="273" t="s">
        <v>316</v>
      </c>
      <c r="BF4" s="274" t="s">
        <v>317</v>
      </c>
      <c r="BG4" s="274"/>
      <c r="BH4" s="274" t="s">
        <v>240</v>
      </c>
      <c r="BI4" s="275" t="s">
        <v>242</v>
      </c>
      <c r="BJ4" s="275" t="s">
        <v>243</v>
      </c>
      <c r="BK4" s="275" t="s">
        <v>244</v>
      </c>
      <c r="BL4" s="276" t="s">
        <v>313</v>
      </c>
      <c r="BM4" s="277" t="s">
        <v>391</v>
      </c>
      <c r="BN4" s="272"/>
    </row>
    <row r="5" spans="1:66" ht="15.75" x14ac:dyDescent="0.25">
      <c r="A5" s="17">
        <v>2210</v>
      </c>
      <c r="B5" s="310" t="s">
        <v>81</v>
      </c>
      <c r="C5" s="310">
        <v>35</v>
      </c>
      <c r="D5" s="311" t="s">
        <v>254</v>
      </c>
      <c r="E5" s="311" t="s">
        <v>255</v>
      </c>
      <c r="F5" s="346" t="s">
        <v>5</v>
      </c>
      <c r="G5" s="312">
        <f t="shared" ref="G5:G68" si="0">G4+1</f>
        <v>1</v>
      </c>
      <c r="H5" s="313">
        <f t="shared" ref="H5:H68" si="1">SUM(J5:BC5)</f>
        <v>795</v>
      </c>
      <c r="I5" s="314"/>
      <c r="J5" s="315">
        <v>40</v>
      </c>
      <c r="K5" s="315">
        <v>50</v>
      </c>
      <c r="L5" s="315">
        <v>35</v>
      </c>
      <c r="M5" s="315">
        <v>50</v>
      </c>
      <c r="N5" s="315">
        <v>40</v>
      </c>
      <c r="O5" s="315">
        <v>50</v>
      </c>
      <c r="P5" s="315">
        <v>50</v>
      </c>
      <c r="Q5" s="315">
        <v>50</v>
      </c>
      <c r="R5" s="315">
        <v>35</v>
      </c>
      <c r="S5" s="315">
        <v>30</v>
      </c>
      <c r="T5" s="316">
        <v>50</v>
      </c>
      <c r="U5" s="316">
        <v>50</v>
      </c>
      <c r="V5" s="315">
        <v>40</v>
      </c>
      <c r="W5" s="315">
        <v>50</v>
      </c>
      <c r="X5" s="315">
        <v>35</v>
      </c>
      <c r="Y5" s="315">
        <v>50</v>
      </c>
      <c r="Z5" s="311">
        <v>45</v>
      </c>
      <c r="AA5" s="311">
        <v>45</v>
      </c>
      <c r="AB5" s="317"/>
      <c r="AC5" s="318"/>
      <c r="AD5" s="315"/>
      <c r="AE5" s="315"/>
      <c r="AF5" s="315"/>
      <c r="AG5" s="315"/>
      <c r="AH5" s="315"/>
      <c r="AI5" s="315"/>
      <c r="AJ5" s="319"/>
      <c r="AK5" s="319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20"/>
      <c r="AZ5" s="315"/>
      <c r="BA5" s="315"/>
      <c r="BB5" s="321"/>
      <c r="BC5" s="315"/>
      <c r="BD5" s="322">
        <f t="shared" ref="BD5:BD68" si="2">SUMIF(J5:BC5,"&gt;0",$J$4:$BC$4)</f>
        <v>18</v>
      </c>
      <c r="BE5" s="281">
        <f t="shared" ref="BE5:BE68" si="3">IF(BD5&gt;11,BD5,0)</f>
        <v>18</v>
      </c>
      <c r="BF5" s="282"/>
      <c r="BG5" s="283">
        <f t="shared" ref="BG5:BG68" si="4">IF(BD5&gt;4,1,0)</f>
        <v>1</v>
      </c>
      <c r="BH5" s="282"/>
      <c r="BI5" s="284"/>
      <c r="BJ5" s="284"/>
      <c r="BK5" s="284"/>
      <c r="BL5" s="285"/>
      <c r="BM5" s="286">
        <f t="shared" ref="BM5:BM68" si="5">AVERAGE(H5/BD5)</f>
        <v>44.166666666666664</v>
      </c>
      <c r="BN5" s="272"/>
    </row>
    <row r="6" spans="1:66" s="5" customFormat="1" ht="15.75" x14ac:dyDescent="0.25">
      <c r="A6" s="17">
        <v>934</v>
      </c>
      <c r="B6" s="310" t="s">
        <v>77</v>
      </c>
      <c r="C6" s="310">
        <v>35</v>
      </c>
      <c r="D6" s="315" t="s">
        <v>193</v>
      </c>
      <c r="E6" s="315" t="s">
        <v>229</v>
      </c>
      <c r="F6" s="326" t="s">
        <v>5</v>
      </c>
      <c r="G6" s="312">
        <f t="shared" si="0"/>
        <v>2</v>
      </c>
      <c r="H6" s="313">
        <f t="shared" si="1"/>
        <v>590</v>
      </c>
      <c r="I6" s="324"/>
      <c r="J6" s="315">
        <v>40</v>
      </c>
      <c r="K6" s="315">
        <v>50</v>
      </c>
      <c r="L6" s="315">
        <v>35</v>
      </c>
      <c r="M6" s="315">
        <v>50</v>
      </c>
      <c r="N6" s="315"/>
      <c r="O6" s="315"/>
      <c r="P6" s="315">
        <v>50</v>
      </c>
      <c r="Q6" s="315">
        <v>50</v>
      </c>
      <c r="R6" s="315">
        <v>35</v>
      </c>
      <c r="S6" s="315">
        <v>30</v>
      </c>
      <c r="T6" s="316">
        <v>40</v>
      </c>
      <c r="U6" s="316">
        <v>35</v>
      </c>
      <c r="V6" s="315">
        <v>40</v>
      </c>
      <c r="W6" s="315">
        <v>50</v>
      </c>
      <c r="X6" s="315">
        <v>35</v>
      </c>
      <c r="Y6" s="315">
        <v>50</v>
      </c>
      <c r="Z6" s="315"/>
      <c r="AA6" s="315"/>
      <c r="AB6" s="317"/>
      <c r="AC6" s="318"/>
      <c r="AD6" s="315"/>
      <c r="AE6" s="315"/>
      <c r="AF6" s="315"/>
      <c r="AG6" s="315"/>
      <c r="AH6" s="315"/>
      <c r="AI6" s="315"/>
      <c r="AJ6" s="319"/>
      <c r="AK6" s="319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20"/>
      <c r="AZ6" s="315"/>
      <c r="BA6" s="315"/>
      <c r="BB6" s="321"/>
      <c r="BC6" s="315"/>
      <c r="BD6" s="322">
        <f t="shared" si="2"/>
        <v>14</v>
      </c>
      <c r="BE6" s="281">
        <f t="shared" si="3"/>
        <v>14</v>
      </c>
      <c r="BF6" s="282"/>
      <c r="BG6" s="283">
        <f t="shared" si="4"/>
        <v>1</v>
      </c>
      <c r="BH6" s="282"/>
      <c r="BI6" s="284"/>
      <c r="BJ6" s="284"/>
      <c r="BK6" s="284"/>
      <c r="BL6" s="285"/>
      <c r="BM6" s="286">
        <f t="shared" si="5"/>
        <v>42.142857142857146</v>
      </c>
      <c r="BN6" s="272"/>
    </row>
    <row r="7" spans="1:66" s="5" customFormat="1" ht="15.75" x14ac:dyDescent="0.25">
      <c r="A7" s="17">
        <v>2707</v>
      </c>
      <c r="B7" s="310" t="s">
        <v>276</v>
      </c>
      <c r="C7" s="310">
        <v>35</v>
      </c>
      <c r="D7" s="315" t="s">
        <v>162</v>
      </c>
      <c r="E7" s="315" t="s">
        <v>69</v>
      </c>
      <c r="F7" s="326" t="s">
        <v>5</v>
      </c>
      <c r="G7" s="312">
        <f t="shared" si="0"/>
        <v>3</v>
      </c>
      <c r="H7" s="313">
        <f t="shared" si="1"/>
        <v>550</v>
      </c>
      <c r="I7" s="325"/>
      <c r="J7" s="315">
        <v>40</v>
      </c>
      <c r="K7" s="315">
        <v>35</v>
      </c>
      <c r="L7" s="315">
        <v>40</v>
      </c>
      <c r="M7" s="315">
        <v>25</v>
      </c>
      <c r="N7" s="315">
        <v>25</v>
      </c>
      <c r="O7" s="315">
        <v>30</v>
      </c>
      <c r="P7" s="315">
        <v>35</v>
      </c>
      <c r="Q7" s="315">
        <v>45</v>
      </c>
      <c r="R7" s="315">
        <v>20</v>
      </c>
      <c r="S7" s="315">
        <v>35</v>
      </c>
      <c r="T7" s="316">
        <v>35</v>
      </c>
      <c r="U7" s="316">
        <v>20</v>
      </c>
      <c r="V7" s="315">
        <v>15</v>
      </c>
      <c r="W7" s="315">
        <v>40</v>
      </c>
      <c r="X7" s="315">
        <v>35</v>
      </c>
      <c r="Y7" s="315">
        <v>15</v>
      </c>
      <c r="Z7" s="315">
        <v>25</v>
      </c>
      <c r="AA7" s="315">
        <v>35</v>
      </c>
      <c r="AB7" s="327"/>
      <c r="AC7" s="318"/>
      <c r="AD7" s="315"/>
      <c r="AE7" s="315"/>
      <c r="AF7" s="315"/>
      <c r="AG7" s="315"/>
      <c r="AH7" s="315"/>
      <c r="AI7" s="315"/>
      <c r="AJ7" s="319"/>
      <c r="AK7" s="319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20"/>
      <c r="AZ7" s="315"/>
      <c r="BA7" s="315"/>
      <c r="BB7" s="321"/>
      <c r="BC7" s="315"/>
      <c r="BD7" s="322">
        <f t="shared" si="2"/>
        <v>18</v>
      </c>
      <c r="BE7" s="281">
        <f t="shared" si="3"/>
        <v>18</v>
      </c>
      <c r="BF7" s="282"/>
      <c r="BG7" s="283">
        <f t="shared" si="4"/>
        <v>1</v>
      </c>
      <c r="BH7" s="282"/>
      <c r="BI7" s="284"/>
      <c r="BJ7" s="284"/>
      <c r="BK7" s="284"/>
      <c r="BL7" s="285"/>
      <c r="BM7" s="286">
        <f t="shared" si="5"/>
        <v>30.555555555555557</v>
      </c>
      <c r="BN7" s="272"/>
    </row>
    <row r="8" spans="1:66" s="5" customFormat="1" ht="15.75" x14ac:dyDescent="0.25">
      <c r="A8" s="17">
        <v>2705</v>
      </c>
      <c r="B8" s="310" t="s">
        <v>276</v>
      </c>
      <c r="C8" s="310">
        <v>35</v>
      </c>
      <c r="D8" s="315" t="s">
        <v>277</v>
      </c>
      <c r="E8" s="315" t="s">
        <v>59</v>
      </c>
      <c r="F8" s="326" t="s">
        <v>5</v>
      </c>
      <c r="G8" s="312">
        <f t="shared" si="0"/>
        <v>4</v>
      </c>
      <c r="H8" s="313">
        <f t="shared" si="1"/>
        <v>535</v>
      </c>
      <c r="I8" s="325"/>
      <c r="J8" s="315">
        <v>40</v>
      </c>
      <c r="K8" s="315">
        <v>35</v>
      </c>
      <c r="L8" s="315">
        <v>40</v>
      </c>
      <c r="M8" s="315">
        <v>25</v>
      </c>
      <c r="N8" s="315">
        <v>30</v>
      </c>
      <c r="O8" s="315">
        <v>25</v>
      </c>
      <c r="P8" s="315">
        <v>35</v>
      </c>
      <c r="Q8" s="315">
        <v>20</v>
      </c>
      <c r="R8" s="315">
        <v>45</v>
      </c>
      <c r="S8" s="315">
        <v>15</v>
      </c>
      <c r="T8" s="316">
        <v>20</v>
      </c>
      <c r="U8" s="316">
        <v>30</v>
      </c>
      <c r="V8" s="315">
        <v>25</v>
      </c>
      <c r="W8" s="315">
        <v>30</v>
      </c>
      <c r="X8" s="315">
        <v>25</v>
      </c>
      <c r="Y8" s="315">
        <v>35</v>
      </c>
      <c r="Z8" s="315">
        <v>35</v>
      </c>
      <c r="AA8" s="315">
        <v>25</v>
      </c>
      <c r="AB8" s="327"/>
      <c r="AC8" s="318"/>
      <c r="AD8" s="315"/>
      <c r="AE8" s="315"/>
      <c r="AF8" s="315"/>
      <c r="AG8" s="315"/>
      <c r="AH8" s="315"/>
      <c r="AI8" s="315"/>
      <c r="AJ8" s="319"/>
      <c r="AK8" s="319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20"/>
      <c r="AZ8" s="315"/>
      <c r="BA8" s="315"/>
      <c r="BB8" s="321"/>
      <c r="BC8" s="315"/>
      <c r="BD8" s="322">
        <f t="shared" si="2"/>
        <v>18</v>
      </c>
      <c r="BE8" s="281">
        <f t="shared" si="3"/>
        <v>18</v>
      </c>
      <c r="BF8" s="282"/>
      <c r="BG8" s="283">
        <f t="shared" si="4"/>
        <v>1</v>
      </c>
      <c r="BH8" s="282"/>
      <c r="BI8" s="284"/>
      <c r="BJ8" s="284"/>
      <c r="BK8" s="284"/>
      <c r="BL8" s="285"/>
      <c r="BM8" s="286">
        <f t="shared" si="5"/>
        <v>29.722222222222221</v>
      </c>
      <c r="BN8" s="272"/>
    </row>
    <row r="9" spans="1:66" ht="15.75" x14ac:dyDescent="0.25">
      <c r="A9" s="17">
        <v>2302</v>
      </c>
      <c r="B9" s="310" t="s">
        <v>82</v>
      </c>
      <c r="C9" s="310">
        <v>35</v>
      </c>
      <c r="D9" s="315" t="s">
        <v>53</v>
      </c>
      <c r="E9" s="315" t="s">
        <v>274</v>
      </c>
      <c r="F9" s="326" t="s">
        <v>5</v>
      </c>
      <c r="G9" s="312">
        <f t="shared" si="0"/>
        <v>5</v>
      </c>
      <c r="H9" s="313">
        <f t="shared" si="1"/>
        <v>510</v>
      </c>
      <c r="I9" s="325"/>
      <c r="J9" s="315">
        <v>30</v>
      </c>
      <c r="K9" s="315">
        <v>35</v>
      </c>
      <c r="L9" s="315">
        <v>25</v>
      </c>
      <c r="M9" s="315">
        <v>40</v>
      </c>
      <c r="N9" s="315">
        <v>35</v>
      </c>
      <c r="O9" s="315">
        <v>20</v>
      </c>
      <c r="P9" s="315">
        <v>15</v>
      </c>
      <c r="Q9" s="315">
        <v>10</v>
      </c>
      <c r="R9" s="315">
        <v>50</v>
      </c>
      <c r="S9" s="315">
        <v>50</v>
      </c>
      <c r="T9" s="316">
        <v>40</v>
      </c>
      <c r="U9" s="316">
        <v>35</v>
      </c>
      <c r="V9" s="315">
        <v>30</v>
      </c>
      <c r="W9" s="315">
        <v>35</v>
      </c>
      <c r="X9" s="315"/>
      <c r="Y9" s="315"/>
      <c r="Z9" s="315">
        <v>35</v>
      </c>
      <c r="AA9" s="315">
        <v>25</v>
      </c>
      <c r="AB9" s="317"/>
      <c r="AC9" s="318"/>
      <c r="AD9" s="315"/>
      <c r="AE9" s="315"/>
      <c r="AF9" s="315"/>
      <c r="AG9" s="315"/>
      <c r="AH9" s="315"/>
      <c r="AI9" s="315"/>
      <c r="AJ9" s="319"/>
      <c r="AK9" s="319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20"/>
      <c r="AZ9" s="315"/>
      <c r="BA9" s="315"/>
      <c r="BB9" s="321"/>
      <c r="BC9" s="315"/>
      <c r="BD9" s="322">
        <f t="shared" si="2"/>
        <v>16</v>
      </c>
      <c r="BE9" s="281">
        <f t="shared" si="3"/>
        <v>16</v>
      </c>
      <c r="BF9" s="282"/>
      <c r="BG9" s="283">
        <f t="shared" si="4"/>
        <v>1</v>
      </c>
      <c r="BH9" s="282"/>
      <c r="BI9" s="284"/>
      <c r="BJ9" s="284"/>
      <c r="BK9" s="284"/>
      <c r="BL9" s="285"/>
      <c r="BM9" s="286">
        <f t="shared" si="5"/>
        <v>31.875</v>
      </c>
      <c r="BN9" s="272"/>
    </row>
    <row r="10" spans="1:66" ht="15.75" x14ac:dyDescent="0.25">
      <c r="A10" s="17">
        <v>2211</v>
      </c>
      <c r="B10" s="310" t="s">
        <v>81</v>
      </c>
      <c r="C10" s="310">
        <v>35</v>
      </c>
      <c r="D10" s="315" t="s">
        <v>114</v>
      </c>
      <c r="E10" s="315" t="s">
        <v>102</v>
      </c>
      <c r="F10" s="326" t="s">
        <v>5</v>
      </c>
      <c r="G10" s="312">
        <f t="shared" si="0"/>
        <v>6</v>
      </c>
      <c r="H10" s="313">
        <f t="shared" si="1"/>
        <v>480</v>
      </c>
      <c r="I10" s="325"/>
      <c r="J10" s="315">
        <v>35</v>
      </c>
      <c r="K10" s="315">
        <v>45</v>
      </c>
      <c r="L10" s="315">
        <v>35</v>
      </c>
      <c r="M10" s="315">
        <v>20</v>
      </c>
      <c r="N10" s="315">
        <v>30</v>
      </c>
      <c r="O10" s="315">
        <v>30</v>
      </c>
      <c r="P10" s="315">
        <v>15</v>
      </c>
      <c r="Q10" s="315">
        <v>10</v>
      </c>
      <c r="R10" s="315">
        <v>10</v>
      </c>
      <c r="S10" s="315">
        <v>35</v>
      </c>
      <c r="T10" s="316">
        <v>15</v>
      </c>
      <c r="U10" s="316">
        <v>20</v>
      </c>
      <c r="V10" s="315">
        <v>20</v>
      </c>
      <c r="W10" s="315">
        <v>20</v>
      </c>
      <c r="X10" s="315">
        <v>30</v>
      </c>
      <c r="Y10" s="315">
        <v>35</v>
      </c>
      <c r="Z10" s="315">
        <v>35</v>
      </c>
      <c r="AA10" s="315">
        <v>40</v>
      </c>
      <c r="AB10" s="317"/>
      <c r="AC10" s="318"/>
      <c r="AD10" s="315"/>
      <c r="AE10" s="315"/>
      <c r="AF10" s="315"/>
      <c r="AG10" s="315"/>
      <c r="AH10" s="315"/>
      <c r="AI10" s="315"/>
      <c r="AJ10" s="319"/>
      <c r="AK10" s="319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20"/>
      <c r="AZ10" s="315"/>
      <c r="BA10" s="315"/>
      <c r="BB10" s="321"/>
      <c r="BC10" s="315"/>
      <c r="BD10" s="322">
        <f t="shared" si="2"/>
        <v>18</v>
      </c>
      <c r="BE10" s="281">
        <f t="shared" si="3"/>
        <v>18</v>
      </c>
      <c r="BF10" s="282"/>
      <c r="BG10" s="283">
        <f t="shared" si="4"/>
        <v>1</v>
      </c>
      <c r="BH10" s="282"/>
      <c r="BI10" s="284"/>
      <c r="BJ10" s="284"/>
      <c r="BK10" s="284"/>
      <c r="BL10" s="285"/>
      <c r="BM10" s="286">
        <f t="shared" si="5"/>
        <v>26.666666666666668</v>
      </c>
      <c r="BN10" s="272"/>
    </row>
    <row r="11" spans="1:66" ht="15.75" x14ac:dyDescent="0.25">
      <c r="A11" s="17">
        <v>2320</v>
      </c>
      <c r="B11" s="310" t="s">
        <v>82</v>
      </c>
      <c r="C11" s="310">
        <v>35</v>
      </c>
      <c r="D11" s="315" t="s">
        <v>36</v>
      </c>
      <c r="E11" s="315" t="s">
        <v>37</v>
      </c>
      <c r="F11" s="326" t="s">
        <v>5</v>
      </c>
      <c r="G11" s="312">
        <f t="shared" si="0"/>
        <v>7</v>
      </c>
      <c r="H11" s="313">
        <f t="shared" si="1"/>
        <v>475</v>
      </c>
      <c r="I11" s="325"/>
      <c r="J11" s="315">
        <v>50</v>
      </c>
      <c r="K11" s="315"/>
      <c r="L11" s="315">
        <v>20</v>
      </c>
      <c r="M11" s="315">
        <v>15</v>
      </c>
      <c r="N11" s="315">
        <v>40</v>
      </c>
      <c r="O11" s="315">
        <v>35</v>
      </c>
      <c r="P11" s="315">
        <v>20</v>
      </c>
      <c r="Q11" s="315">
        <v>25</v>
      </c>
      <c r="R11" s="315">
        <v>35</v>
      </c>
      <c r="S11" s="315">
        <v>40</v>
      </c>
      <c r="T11" s="316">
        <v>40</v>
      </c>
      <c r="U11" s="316">
        <v>35</v>
      </c>
      <c r="V11" s="315">
        <v>30</v>
      </c>
      <c r="W11" s="315">
        <v>35</v>
      </c>
      <c r="X11" s="315"/>
      <c r="Y11" s="315"/>
      <c r="Z11" s="315">
        <v>25</v>
      </c>
      <c r="AA11" s="315">
        <v>30</v>
      </c>
      <c r="AB11" s="317"/>
      <c r="AC11" s="318"/>
      <c r="AD11" s="315"/>
      <c r="AE11" s="315"/>
      <c r="AF11" s="315"/>
      <c r="AG11" s="315"/>
      <c r="AH11" s="315"/>
      <c r="AI11" s="315"/>
      <c r="AJ11" s="319"/>
      <c r="AK11" s="319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20"/>
      <c r="AZ11" s="315"/>
      <c r="BA11" s="315"/>
      <c r="BB11" s="321"/>
      <c r="BC11" s="315"/>
      <c r="BD11" s="322">
        <f t="shared" si="2"/>
        <v>15</v>
      </c>
      <c r="BE11" s="281">
        <f t="shared" si="3"/>
        <v>15</v>
      </c>
      <c r="BF11" s="282"/>
      <c r="BG11" s="283">
        <f t="shared" si="4"/>
        <v>1</v>
      </c>
      <c r="BH11" s="282"/>
      <c r="BI11" s="284"/>
      <c r="BJ11" s="284"/>
      <c r="BK11" s="284"/>
      <c r="BL11" s="285"/>
      <c r="BM11" s="286">
        <f t="shared" si="5"/>
        <v>31.666666666666668</v>
      </c>
      <c r="BN11" s="272"/>
    </row>
    <row r="12" spans="1:66" ht="15.75" x14ac:dyDescent="0.25">
      <c r="A12" s="17">
        <v>5029</v>
      </c>
      <c r="B12" s="310" t="s">
        <v>189</v>
      </c>
      <c r="C12" s="310">
        <v>35</v>
      </c>
      <c r="D12" s="315" t="s">
        <v>273</v>
      </c>
      <c r="E12" s="315" t="s">
        <v>8</v>
      </c>
      <c r="F12" s="326" t="s">
        <v>5</v>
      </c>
      <c r="G12" s="312">
        <f t="shared" si="0"/>
        <v>8</v>
      </c>
      <c r="H12" s="313">
        <f t="shared" si="1"/>
        <v>460</v>
      </c>
      <c r="I12" s="325"/>
      <c r="J12" s="315">
        <v>35</v>
      </c>
      <c r="K12" s="315">
        <v>15</v>
      </c>
      <c r="L12" s="315">
        <v>20</v>
      </c>
      <c r="M12" s="315">
        <v>30</v>
      </c>
      <c r="N12" s="315">
        <v>35</v>
      </c>
      <c r="O12" s="315">
        <v>35</v>
      </c>
      <c r="P12" s="315">
        <v>45</v>
      </c>
      <c r="Q12" s="315">
        <v>30</v>
      </c>
      <c r="R12" s="315"/>
      <c r="S12" s="315"/>
      <c r="T12" s="316">
        <v>30</v>
      </c>
      <c r="U12" s="316">
        <v>40</v>
      </c>
      <c r="V12" s="315">
        <v>15</v>
      </c>
      <c r="W12" s="315">
        <v>10</v>
      </c>
      <c r="X12" s="315">
        <v>20</v>
      </c>
      <c r="Y12" s="315">
        <v>30</v>
      </c>
      <c r="Z12" s="315">
        <v>30</v>
      </c>
      <c r="AA12" s="315">
        <v>40</v>
      </c>
      <c r="AB12" s="317"/>
      <c r="AC12" s="318"/>
      <c r="AD12" s="315"/>
      <c r="AE12" s="315"/>
      <c r="AF12" s="315"/>
      <c r="AG12" s="315"/>
      <c r="AH12" s="315"/>
      <c r="AI12" s="315"/>
      <c r="AJ12" s="319"/>
      <c r="AK12" s="319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20"/>
      <c r="AZ12" s="315"/>
      <c r="BA12" s="315"/>
      <c r="BB12" s="321"/>
      <c r="BC12" s="315"/>
      <c r="BD12" s="322">
        <f t="shared" si="2"/>
        <v>16</v>
      </c>
      <c r="BE12" s="281">
        <f t="shared" si="3"/>
        <v>16</v>
      </c>
      <c r="BF12" s="283"/>
      <c r="BG12" s="283">
        <f t="shared" si="4"/>
        <v>1</v>
      </c>
      <c r="BH12" s="283"/>
      <c r="BI12" s="278"/>
      <c r="BJ12" s="278"/>
      <c r="BK12" s="278"/>
      <c r="BL12" s="285"/>
      <c r="BM12" s="286">
        <f t="shared" si="5"/>
        <v>28.75</v>
      </c>
      <c r="BN12" s="272"/>
    </row>
    <row r="13" spans="1:66" s="5" customFormat="1" ht="15.75" x14ac:dyDescent="0.25">
      <c r="A13" s="17">
        <v>907</v>
      </c>
      <c r="B13" s="310" t="s">
        <v>78</v>
      </c>
      <c r="C13" s="310">
        <v>35</v>
      </c>
      <c r="D13" s="315" t="s">
        <v>31</v>
      </c>
      <c r="E13" s="315" t="s">
        <v>32</v>
      </c>
      <c r="F13" s="323" t="s">
        <v>5</v>
      </c>
      <c r="G13" s="312">
        <f t="shared" si="0"/>
        <v>9</v>
      </c>
      <c r="H13" s="313">
        <f t="shared" si="1"/>
        <v>450</v>
      </c>
      <c r="I13" s="325"/>
      <c r="J13" s="315">
        <v>25</v>
      </c>
      <c r="K13" s="315">
        <v>20</v>
      </c>
      <c r="L13" s="315">
        <v>35</v>
      </c>
      <c r="M13" s="315">
        <v>25</v>
      </c>
      <c r="N13" s="315">
        <v>35</v>
      </c>
      <c r="O13" s="315">
        <v>20</v>
      </c>
      <c r="P13" s="315">
        <v>20</v>
      </c>
      <c r="Q13" s="315">
        <v>15</v>
      </c>
      <c r="R13" s="315">
        <v>15</v>
      </c>
      <c r="S13" s="315">
        <v>25</v>
      </c>
      <c r="T13" s="316">
        <v>20</v>
      </c>
      <c r="U13" s="316">
        <v>25</v>
      </c>
      <c r="V13" s="315">
        <v>20</v>
      </c>
      <c r="W13" s="315">
        <v>25</v>
      </c>
      <c r="X13" s="315">
        <v>25</v>
      </c>
      <c r="Y13" s="315">
        <v>40</v>
      </c>
      <c r="Z13" s="315">
        <v>40</v>
      </c>
      <c r="AA13" s="315">
        <v>20</v>
      </c>
      <c r="AB13" s="317"/>
      <c r="AC13" s="318"/>
      <c r="AD13" s="315"/>
      <c r="AE13" s="315"/>
      <c r="AF13" s="315"/>
      <c r="AG13" s="315"/>
      <c r="AH13" s="315"/>
      <c r="AI13" s="315"/>
      <c r="AJ13" s="319"/>
      <c r="AK13" s="319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20"/>
      <c r="AZ13" s="315"/>
      <c r="BA13" s="315"/>
      <c r="BB13" s="321"/>
      <c r="BC13" s="315"/>
      <c r="BD13" s="322">
        <f t="shared" si="2"/>
        <v>18</v>
      </c>
      <c r="BE13" s="281">
        <f t="shared" si="3"/>
        <v>18</v>
      </c>
      <c r="BF13" s="282"/>
      <c r="BG13" s="283">
        <f t="shared" si="4"/>
        <v>1</v>
      </c>
      <c r="BH13" s="282"/>
      <c r="BI13" s="284"/>
      <c r="BJ13" s="284"/>
      <c r="BK13" s="284"/>
      <c r="BL13" s="285"/>
      <c r="BM13" s="286">
        <f t="shared" si="5"/>
        <v>25</v>
      </c>
      <c r="BN13" s="272"/>
    </row>
    <row r="14" spans="1:66" s="5" customFormat="1" ht="15.75" x14ac:dyDescent="0.25">
      <c r="A14" s="17">
        <v>930</v>
      </c>
      <c r="B14" s="310" t="s">
        <v>77</v>
      </c>
      <c r="C14" s="310">
        <v>35</v>
      </c>
      <c r="D14" s="329" t="s">
        <v>31</v>
      </c>
      <c r="E14" s="329" t="s">
        <v>172</v>
      </c>
      <c r="F14" s="330" t="s">
        <v>9</v>
      </c>
      <c r="G14" s="312">
        <f t="shared" si="0"/>
        <v>10</v>
      </c>
      <c r="H14" s="313">
        <f t="shared" si="1"/>
        <v>440</v>
      </c>
      <c r="I14" s="325"/>
      <c r="J14" s="315">
        <v>25</v>
      </c>
      <c r="K14" s="315">
        <v>20</v>
      </c>
      <c r="L14" s="315">
        <v>35</v>
      </c>
      <c r="M14" s="315">
        <v>25</v>
      </c>
      <c r="N14" s="315">
        <v>25</v>
      </c>
      <c r="O14" s="315">
        <v>20</v>
      </c>
      <c r="P14" s="315">
        <v>20</v>
      </c>
      <c r="Q14" s="315">
        <v>15</v>
      </c>
      <c r="R14" s="315">
        <v>15</v>
      </c>
      <c r="S14" s="315">
        <v>25</v>
      </c>
      <c r="T14" s="316">
        <v>20</v>
      </c>
      <c r="U14" s="316">
        <v>25</v>
      </c>
      <c r="V14" s="315">
        <v>20</v>
      </c>
      <c r="W14" s="315">
        <v>25</v>
      </c>
      <c r="X14" s="315">
        <v>25</v>
      </c>
      <c r="Y14" s="315">
        <v>40</v>
      </c>
      <c r="Z14" s="315">
        <v>40</v>
      </c>
      <c r="AA14" s="315">
        <v>20</v>
      </c>
      <c r="AB14" s="317"/>
      <c r="AC14" s="318"/>
      <c r="AD14" s="315"/>
      <c r="AE14" s="315"/>
      <c r="AF14" s="315"/>
      <c r="AG14" s="315"/>
      <c r="AH14" s="315"/>
      <c r="AI14" s="315"/>
      <c r="AJ14" s="319"/>
      <c r="AK14" s="319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20"/>
      <c r="AZ14" s="315"/>
      <c r="BA14" s="315"/>
      <c r="BB14" s="321"/>
      <c r="BC14" s="315"/>
      <c r="BD14" s="322">
        <f t="shared" si="2"/>
        <v>18</v>
      </c>
      <c r="BE14" s="281">
        <f t="shared" si="3"/>
        <v>18</v>
      </c>
      <c r="BF14" s="282"/>
      <c r="BG14" s="283">
        <f t="shared" si="4"/>
        <v>1</v>
      </c>
      <c r="BH14" s="282"/>
      <c r="BI14" s="284"/>
      <c r="BJ14" s="284"/>
      <c r="BK14" s="284"/>
      <c r="BL14" s="285"/>
      <c r="BM14" s="286">
        <f t="shared" si="5"/>
        <v>24.444444444444443</v>
      </c>
      <c r="BN14" s="272"/>
    </row>
    <row r="15" spans="1:66" s="5" customFormat="1" ht="15.75" x14ac:dyDescent="0.25">
      <c r="A15" s="17">
        <v>5023</v>
      </c>
      <c r="B15" s="310" t="s">
        <v>189</v>
      </c>
      <c r="C15" s="331">
        <v>35</v>
      </c>
      <c r="D15" s="329" t="s">
        <v>248</v>
      </c>
      <c r="E15" s="329" t="s">
        <v>249</v>
      </c>
      <c r="F15" s="330" t="s">
        <v>9</v>
      </c>
      <c r="G15" s="312">
        <f t="shared" si="0"/>
        <v>11</v>
      </c>
      <c r="H15" s="313">
        <f t="shared" si="1"/>
        <v>440</v>
      </c>
      <c r="I15" s="325"/>
      <c r="J15" s="315">
        <v>35</v>
      </c>
      <c r="K15" s="315">
        <v>15</v>
      </c>
      <c r="L15" s="315">
        <v>20</v>
      </c>
      <c r="M15" s="315">
        <v>30</v>
      </c>
      <c r="N15" s="315">
        <v>15</v>
      </c>
      <c r="O15" s="315">
        <v>35</v>
      </c>
      <c r="P15" s="315">
        <v>45</v>
      </c>
      <c r="Q15" s="315">
        <v>30</v>
      </c>
      <c r="R15" s="315"/>
      <c r="S15" s="315"/>
      <c r="T15" s="316">
        <v>30</v>
      </c>
      <c r="U15" s="316">
        <v>40</v>
      </c>
      <c r="V15" s="315">
        <v>15</v>
      </c>
      <c r="W15" s="315">
        <v>10</v>
      </c>
      <c r="X15" s="315">
        <v>20</v>
      </c>
      <c r="Y15" s="315">
        <v>30</v>
      </c>
      <c r="Z15" s="315">
        <v>30</v>
      </c>
      <c r="AA15" s="315">
        <v>40</v>
      </c>
      <c r="AB15" s="317"/>
      <c r="AC15" s="318"/>
      <c r="AD15" s="315"/>
      <c r="AE15" s="315"/>
      <c r="AF15" s="315"/>
      <c r="AG15" s="315"/>
      <c r="AH15" s="315"/>
      <c r="AI15" s="315"/>
      <c r="AJ15" s="319"/>
      <c r="AK15" s="319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20"/>
      <c r="AZ15" s="315"/>
      <c r="BA15" s="315"/>
      <c r="BB15" s="321"/>
      <c r="BC15" s="315"/>
      <c r="BD15" s="322">
        <f t="shared" si="2"/>
        <v>16</v>
      </c>
      <c r="BE15" s="281">
        <f t="shared" si="3"/>
        <v>16</v>
      </c>
      <c r="BF15" s="282"/>
      <c r="BG15" s="283">
        <f t="shared" si="4"/>
        <v>1</v>
      </c>
      <c r="BH15" s="282"/>
      <c r="BI15" s="284"/>
      <c r="BJ15" s="284"/>
      <c r="BK15" s="284"/>
      <c r="BL15" s="285"/>
      <c r="BM15" s="286">
        <f t="shared" si="5"/>
        <v>27.5</v>
      </c>
      <c r="BN15" s="272"/>
    </row>
    <row r="16" spans="1:66" s="5" customFormat="1" ht="15.75" x14ac:dyDescent="0.25">
      <c r="A16" s="260">
        <v>5602</v>
      </c>
      <c r="B16" s="261" t="s">
        <v>435</v>
      </c>
      <c r="C16" s="262">
        <v>35</v>
      </c>
      <c r="D16" s="262" t="s">
        <v>438</v>
      </c>
      <c r="E16" s="262" t="s">
        <v>439</v>
      </c>
      <c r="F16" s="323" t="s">
        <v>5</v>
      </c>
      <c r="G16" s="312">
        <f t="shared" si="0"/>
        <v>12</v>
      </c>
      <c r="H16" s="313">
        <f t="shared" si="1"/>
        <v>440</v>
      </c>
      <c r="I16" s="332"/>
      <c r="J16" s="315">
        <v>20</v>
      </c>
      <c r="K16" s="315">
        <v>25</v>
      </c>
      <c r="L16" s="315">
        <v>35</v>
      </c>
      <c r="M16" s="315">
        <v>30</v>
      </c>
      <c r="N16" s="315">
        <v>20</v>
      </c>
      <c r="O16" s="315">
        <v>10</v>
      </c>
      <c r="P16" s="315">
        <v>30</v>
      </c>
      <c r="Q16" s="315">
        <v>20</v>
      </c>
      <c r="R16" s="315">
        <v>10</v>
      </c>
      <c r="S16" s="315">
        <v>25</v>
      </c>
      <c r="T16" s="316">
        <v>30</v>
      </c>
      <c r="U16" s="316">
        <v>40</v>
      </c>
      <c r="V16" s="315">
        <v>20</v>
      </c>
      <c r="W16" s="315">
        <v>40</v>
      </c>
      <c r="X16" s="315">
        <v>15</v>
      </c>
      <c r="Y16" s="315">
        <v>15</v>
      </c>
      <c r="Z16" s="315">
        <v>35</v>
      </c>
      <c r="AA16" s="315">
        <v>20</v>
      </c>
      <c r="AB16" s="317"/>
      <c r="AC16" s="318"/>
      <c r="AD16" s="315"/>
      <c r="AE16" s="315"/>
      <c r="AF16" s="315"/>
      <c r="AG16" s="315"/>
      <c r="AH16" s="315"/>
      <c r="AI16" s="315"/>
      <c r="AJ16" s="319"/>
      <c r="AK16" s="319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20"/>
      <c r="AZ16" s="315"/>
      <c r="BA16" s="315"/>
      <c r="BB16" s="321"/>
      <c r="BC16" s="315"/>
      <c r="BD16" s="322">
        <f t="shared" si="2"/>
        <v>18</v>
      </c>
      <c r="BE16" s="281">
        <f t="shared" si="3"/>
        <v>18</v>
      </c>
      <c r="BF16" s="282"/>
      <c r="BG16" s="283">
        <f t="shared" si="4"/>
        <v>1</v>
      </c>
      <c r="BH16" s="282"/>
      <c r="BI16" s="284"/>
      <c r="BJ16" s="284"/>
      <c r="BK16" s="284"/>
      <c r="BL16" s="285"/>
      <c r="BM16" s="286">
        <f t="shared" si="5"/>
        <v>24.444444444444443</v>
      </c>
      <c r="BN16" s="272"/>
    </row>
    <row r="17" spans="1:66" s="5" customFormat="1" ht="15.75" x14ac:dyDescent="0.25">
      <c r="A17" s="17">
        <v>4802</v>
      </c>
      <c r="B17" s="310" t="s">
        <v>154</v>
      </c>
      <c r="C17" s="310">
        <v>35</v>
      </c>
      <c r="D17" s="315" t="s">
        <v>125</v>
      </c>
      <c r="E17" s="315" t="s">
        <v>126</v>
      </c>
      <c r="F17" s="326" t="s">
        <v>5</v>
      </c>
      <c r="G17" s="312">
        <f t="shared" si="0"/>
        <v>13</v>
      </c>
      <c r="H17" s="313">
        <f t="shared" si="1"/>
        <v>430</v>
      </c>
      <c r="I17" s="325"/>
      <c r="J17" s="315">
        <v>30</v>
      </c>
      <c r="K17" s="315">
        <v>20</v>
      </c>
      <c r="L17" s="315">
        <v>45</v>
      </c>
      <c r="M17" s="315">
        <v>35</v>
      </c>
      <c r="N17" s="315">
        <v>40</v>
      </c>
      <c r="O17" s="315">
        <v>35</v>
      </c>
      <c r="P17" s="315"/>
      <c r="Q17" s="315"/>
      <c r="R17" s="315">
        <v>10</v>
      </c>
      <c r="S17" s="315">
        <v>35</v>
      </c>
      <c r="T17" s="316">
        <v>35</v>
      </c>
      <c r="U17" s="316">
        <v>25</v>
      </c>
      <c r="V17" s="315">
        <v>25</v>
      </c>
      <c r="W17" s="315">
        <v>35</v>
      </c>
      <c r="X17" s="315">
        <v>20</v>
      </c>
      <c r="Y17" s="315">
        <v>40</v>
      </c>
      <c r="Z17" s="315"/>
      <c r="AA17" s="315"/>
      <c r="AB17" s="317"/>
      <c r="AC17" s="318"/>
      <c r="AD17" s="315"/>
      <c r="AE17" s="315"/>
      <c r="AF17" s="315"/>
      <c r="AG17" s="315"/>
      <c r="AH17" s="315"/>
      <c r="AI17" s="315"/>
      <c r="AJ17" s="319"/>
      <c r="AK17" s="319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20"/>
      <c r="AZ17" s="315"/>
      <c r="BA17" s="315"/>
      <c r="BB17" s="321"/>
      <c r="BC17" s="315"/>
      <c r="BD17" s="322">
        <f t="shared" si="2"/>
        <v>14</v>
      </c>
      <c r="BE17" s="281">
        <f t="shared" si="3"/>
        <v>14</v>
      </c>
      <c r="BF17" s="283">
        <f>SUM(BE17:BE31)</f>
        <v>205</v>
      </c>
      <c r="BG17" s="283">
        <f t="shared" si="4"/>
        <v>1</v>
      </c>
      <c r="BH17" s="282">
        <v>15</v>
      </c>
      <c r="BI17" s="284"/>
      <c r="BJ17" s="284"/>
      <c r="BK17" s="284"/>
      <c r="BL17" s="285">
        <f>AVERAGE(BF17/BH17)</f>
        <v>13.666666666666666</v>
      </c>
      <c r="BM17" s="286">
        <f t="shared" si="5"/>
        <v>30.714285714285715</v>
      </c>
      <c r="BN17" s="272"/>
    </row>
    <row r="18" spans="1:66" s="5" customFormat="1" ht="15.75" x14ac:dyDescent="0.25">
      <c r="A18" s="260">
        <v>5604</v>
      </c>
      <c r="B18" s="261" t="s">
        <v>435</v>
      </c>
      <c r="C18" s="262">
        <v>35</v>
      </c>
      <c r="D18" s="315" t="s">
        <v>441</v>
      </c>
      <c r="E18" s="315" t="s">
        <v>444</v>
      </c>
      <c r="F18" s="326" t="s">
        <v>5</v>
      </c>
      <c r="G18" s="312">
        <f t="shared" si="0"/>
        <v>14</v>
      </c>
      <c r="H18" s="313">
        <f t="shared" si="1"/>
        <v>430</v>
      </c>
      <c r="I18" s="325"/>
      <c r="J18" s="315">
        <v>45</v>
      </c>
      <c r="K18" s="315">
        <v>25</v>
      </c>
      <c r="L18" s="315">
        <v>35</v>
      </c>
      <c r="M18" s="315">
        <v>30</v>
      </c>
      <c r="N18" s="315">
        <v>25</v>
      </c>
      <c r="O18" s="315">
        <v>25</v>
      </c>
      <c r="P18" s="315">
        <v>25</v>
      </c>
      <c r="Q18" s="315">
        <v>35</v>
      </c>
      <c r="R18" s="315">
        <v>25</v>
      </c>
      <c r="S18" s="315">
        <v>15</v>
      </c>
      <c r="T18" s="316">
        <v>15</v>
      </c>
      <c r="U18" s="316">
        <v>10</v>
      </c>
      <c r="V18" s="315">
        <v>15</v>
      </c>
      <c r="W18" s="315">
        <v>20</v>
      </c>
      <c r="X18" s="315">
        <v>15</v>
      </c>
      <c r="Y18" s="315">
        <v>15</v>
      </c>
      <c r="Z18" s="315">
        <v>35</v>
      </c>
      <c r="AA18" s="315">
        <v>20</v>
      </c>
      <c r="AB18" s="317"/>
      <c r="AC18" s="318"/>
      <c r="AD18" s="315"/>
      <c r="AE18" s="315"/>
      <c r="AF18" s="315"/>
      <c r="AG18" s="315"/>
      <c r="AH18" s="315"/>
      <c r="AI18" s="315"/>
      <c r="AJ18" s="319"/>
      <c r="AK18" s="319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20"/>
      <c r="AZ18" s="315"/>
      <c r="BA18" s="315"/>
      <c r="BB18" s="321"/>
      <c r="BC18" s="315"/>
      <c r="BD18" s="322">
        <f t="shared" si="2"/>
        <v>18</v>
      </c>
      <c r="BE18" s="281">
        <f t="shared" si="3"/>
        <v>18</v>
      </c>
      <c r="BF18" s="282"/>
      <c r="BG18" s="283">
        <f t="shared" si="4"/>
        <v>1</v>
      </c>
      <c r="BH18" s="282"/>
      <c r="BI18" s="284"/>
      <c r="BJ18" s="284"/>
      <c r="BK18" s="284"/>
      <c r="BL18" s="285"/>
      <c r="BM18" s="286">
        <f t="shared" si="5"/>
        <v>23.888888888888889</v>
      </c>
      <c r="BN18" s="272"/>
    </row>
    <row r="19" spans="1:66" s="5" customFormat="1" ht="15.75" x14ac:dyDescent="0.25">
      <c r="A19" s="17">
        <v>1312</v>
      </c>
      <c r="B19" s="310" t="s">
        <v>79</v>
      </c>
      <c r="C19" s="310">
        <v>35</v>
      </c>
      <c r="D19" s="315" t="s">
        <v>73</v>
      </c>
      <c r="E19" s="315" t="s">
        <v>14</v>
      </c>
      <c r="F19" s="323" t="s">
        <v>5</v>
      </c>
      <c r="G19" s="312">
        <f t="shared" si="0"/>
        <v>15</v>
      </c>
      <c r="H19" s="313">
        <f t="shared" si="1"/>
        <v>425</v>
      </c>
      <c r="I19" s="325"/>
      <c r="J19" s="315">
        <v>15</v>
      </c>
      <c r="K19" s="315">
        <v>20</v>
      </c>
      <c r="L19" s="315">
        <v>40</v>
      </c>
      <c r="M19" s="315">
        <v>20</v>
      </c>
      <c r="N19" s="315"/>
      <c r="O19" s="315">
        <v>10</v>
      </c>
      <c r="P19" s="315">
        <v>20</v>
      </c>
      <c r="Q19" s="315">
        <v>35</v>
      </c>
      <c r="R19" s="315">
        <v>20</v>
      </c>
      <c r="S19" s="315">
        <v>15</v>
      </c>
      <c r="T19" s="316">
        <v>35</v>
      </c>
      <c r="U19" s="316">
        <v>45</v>
      </c>
      <c r="V19" s="315">
        <v>20</v>
      </c>
      <c r="W19" s="315">
        <v>30</v>
      </c>
      <c r="X19" s="315">
        <v>20</v>
      </c>
      <c r="Y19" s="315">
        <v>40</v>
      </c>
      <c r="Z19" s="315">
        <v>20</v>
      </c>
      <c r="AA19" s="315">
        <v>20</v>
      </c>
      <c r="AB19" s="317"/>
      <c r="AC19" s="318"/>
      <c r="AD19" s="315"/>
      <c r="AE19" s="315"/>
      <c r="AF19" s="315"/>
      <c r="AG19" s="315"/>
      <c r="AH19" s="315"/>
      <c r="AI19" s="315"/>
      <c r="AJ19" s="319"/>
      <c r="AK19" s="319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20"/>
      <c r="AZ19" s="315"/>
      <c r="BA19" s="315"/>
      <c r="BB19" s="321"/>
      <c r="BC19" s="315"/>
      <c r="BD19" s="322">
        <f t="shared" si="2"/>
        <v>17</v>
      </c>
      <c r="BE19" s="281">
        <f t="shared" si="3"/>
        <v>17</v>
      </c>
      <c r="BF19" s="283"/>
      <c r="BG19" s="283">
        <f t="shared" si="4"/>
        <v>1</v>
      </c>
      <c r="BH19" s="282"/>
      <c r="BI19" s="284"/>
      <c r="BJ19" s="284"/>
      <c r="BK19" s="284"/>
      <c r="BL19" s="285"/>
      <c r="BM19" s="286">
        <f t="shared" si="5"/>
        <v>25</v>
      </c>
      <c r="BN19" s="272"/>
    </row>
    <row r="20" spans="1:66" s="5" customFormat="1" ht="15.75" x14ac:dyDescent="0.25">
      <c r="A20" s="17">
        <v>3411</v>
      </c>
      <c r="B20" s="310" t="s">
        <v>116</v>
      </c>
      <c r="C20" s="310">
        <v>35</v>
      </c>
      <c r="D20" s="315" t="s">
        <v>117</v>
      </c>
      <c r="E20" s="315" t="s">
        <v>187</v>
      </c>
      <c r="F20" s="323" t="s">
        <v>5</v>
      </c>
      <c r="G20" s="312">
        <f t="shared" si="0"/>
        <v>16</v>
      </c>
      <c r="H20" s="313">
        <f t="shared" si="1"/>
        <v>420</v>
      </c>
      <c r="I20" s="325"/>
      <c r="J20" s="315">
        <v>30</v>
      </c>
      <c r="K20" s="315">
        <v>25</v>
      </c>
      <c r="L20" s="315">
        <v>35</v>
      </c>
      <c r="M20" s="315">
        <v>20</v>
      </c>
      <c r="N20" s="315">
        <v>30</v>
      </c>
      <c r="O20" s="315">
        <v>20</v>
      </c>
      <c r="P20" s="315">
        <v>25</v>
      </c>
      <c r="Q20" s="315">
        <v>40</v>
      </c>
      <c r="R20" s="315">
        <v>25</v>
      </c>
      <c r="S20" s="315">
        <v>15</v>
      </c>
      <c r="T20" s="316">
        <v>15</v>
      </c>
      <c r="U20" s="316">
        <v>20</v>
      </c>
      <c r="V20" s="315">
        <v>15</v>
      </c>
      <c r="W20" s="315">
        <v>25</v>
      </c>
      <c r="X20" s="315">
        <v>20</v>
      </c>
      <c r="Y20" s="315">
        <v>30</v>
      </c>
      <c r="Z20" s="315">
        <v>10</v>
      </c>
      <c r="AA20" s="315">
        <v>20</v>
      </c>
      <c r="AB20" s="317"/>
      <c r="AC20" s="318"/>
      <c r="AD20" s="315"/>
      <c r="AE20" s="315"/>
      <c r="AF20" s="315"/>
      <c r="AG20" s="315"/>
      <c r="AH20" s="315"/>
      <c r="AI20" s="315"/>
      <c r="AJ20" s="319"/>
      <c r="AK20" s="319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20"/>
      <c r="AZ20" s="315"/>
      <c r="BA20" s="315"/>
      <c r="BB20" s="321"/>
      <c r="BC20" s="315"/>
      <c r="BD20" s="322">
        <f t="shared" si="2"/>
        <v>18</v>
      </c>
      <c r="BE20" s="281">
        <f t="shared" si="3"/>
        <v>18</v>
      </c>
      <c r="BF20" s="282"/>
      <c r="BG20" s="283">
        <f t="shared" si="4"/>
        <v>1</v>
      </c>
      <c r="BH20" s="282"/>
      <c r="BI20" s="284"/>
      <c r="BJ20" s="284"/>
      <c r="BK20" s="284"/>
      <c r="BL20" s="285"/>
      <c r="BM20" s="286">
        <f t="shared" si="5"/>
        <v>23.333333333333332</v>
      </c>
      <c r="BN20" s="272"/>
    </row>
    <row r="21" spans="1:66" s="5" customFormat="1" ht="15.75" x14ac:dyDescent="0.25">
      <c r="A21" s="17">
        <v>4828</v>
      </c>
      <c r="B21" s="310" t="s">
        <v>154</v>
      </c>
      <c r="C21" s="310">
        <v>35</v>
      </c>
      <c r="D21" s="311" t="s">
        <v>171</v>
      </c>
      <c r="E21" s="311" t="s">
        <v>100</v>
      </c>
      <c r="F21" s="326" t="s">
        <v>5</v>
      </c>
      <c r="G21" s="312">
        <f t="shared" si="0"/>
        <v>17</v>
      </c>
      <c r="H21" s="313">
        <f t="shared" si="1"/>
        <v>420</v>
      </c>
      <c r="I21" s="325"/>
      <c r="J21" s="315"/>
      <c r="K21" s="315"/>
      <c r="L21" s="315"/>
      <c r="M21" s="315"/>
      <c r="N21" s="315">
        <v>40</v>
      </c>
      <c r="O21" s="315">
        <v>40</v>
      </c>
      <c r="P21" s="315"/>
      <c r="Q21" s="315"/>
      <c r="R21" s="315">
        <v>30</v>
      </c>
      <c r="S21" s="315">
        <v>30</v>
      </c>
      <c r="T21" s="316"/>
      <c r="U21" s="316">
        <v>20</v>
      </c>
      <c r="V21" s="315">
        <v>45</v>
      </c>
      <c r="W21" s="315">
        <v>35</v>
      </c>
      <c r="X21" s="315">
        <v>35</v>
      </c>
      <c r="Y21" s="315">
        <v>45</v>
      </c>
      <c r="Z21" s="311">
        <v>50</v>
      </c>
      <c r="AA21" s="311">
        <v>50</v>
      </c>
      <c r="AB21" s="317"/>
      <c r="AC21" s="318"/>
      <c r="AD21" s="315"/>
      <c r="AE21" s="315"/>
      <c r="AF21" s="315"/>
      <c r="AG21" s="315"/>
      <c r="AH21" s="315"/>
      <c r="AI21" s="315"/>
      <c r="AJ21" s="319"/>
      <c r="AK21" s="319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20"/>
      <c r="AZ21" s="315"/>
      <c r="BA21" s="315"/>
      <c r="BB21" s="321"/>
      <c r="BC21" s="315"/>
      <c r="BD21" s="322">
        <f t="shared" si="2"/>
        <v>11</v>
      </c>
      <c r="BE21" s="281">
        <f t="shared" si="3"/>
        <v>0</v>
      </c>
      <c r="BF21" s="282"/>
      <c r="BG21" s="283">
        <f t="shared" si="4"/>
        <v>1</v>
      </c>
      <c r="BH21" s="282"/>
      <c r="BI21" s="284"/>
      <c r="BJ21" s="284"/>
      <c r="BK21" s="284"/>
      <c r="BL21" s="285"/>
      <c r="BM21" s="286">
        <f t="shared" si="5"/>
        <v>38.18181818181818</v>
      </c>
      <c r="BN21" s="272"/>
    </row>
    <row r="22" spans="1:66" s="5" customFormat="1" ht="15.75" x14ac:dyDescent="0.25">
      <c r="A22" s="17">
        <v>4823</v>
      </c>
      <c r="B22" s="310" t="s">
        <v>154</v>
      </c>
      <c r="C22" s="310">
        <v>35</v>
      </c>
      <c r="D22" s="315" t="s">
        <v>152</v>
      </c>
      <c r="E22" s="315" t="s">
        <v>186</v>
      </c>
      <c r="F22" s="326" t="s">
        <v>5</v>
      </c>
      <c r="G22" s="312">
        <f t="shared" si="0"/>
        <v>18</v>
      </c>
      <c r="H22" s="313">
        <f t="shared" si="1"/>
        <v>415</v>
      </c>
      <c r="I22" s="325"/>
      <c r="J22" s="315">
        <v>20</v>
      </c>
      <c r="K22" s="315"/>
      <c r="L22" s="315">
        <v>50</v>
      </c>
      <c r="M22" s="315">
        <v>40</v>
      </c>
      <c r="N22" s="315">
        <v>45</v>
      </c>
      <c r="O22" s="315">
        <v>30</v>
      </c>
      <c r="P22" s="315"/>
      <c r="Q22" s="315"/>
      <c r="R22" s="315">
        <v>20</v>
      </c>
      <c r="S22" s="315">
        <v>20</v>
      </c>
      <c r="T22" s="316"/>
      <c r="U22" s="316"/>
      <c r="V22" s="315">
        <v>40</v>
      </c>
      <c r="W22" s="315">
        <v>20</v>
      </c>
      <c r="X22" s="315">
        <v>30</v>
      </c>
      <c r="Y22" s="315">
        <v>40</v>
      </c>
      <c r="Z22" s="315">
        <v>25</v>
      </c>
      <c r="AA22" s="315">
        <v>35</v>
      </c>
      <c r="AB22" s="327"/>
      <c r="AC22" s="318"/>
      <c r="AD22" s="315"/>
      <c r="AE22" s="315"/>
      <c r="AF22" s="315"/>
      <c r="AG22" s="315"/>
      <c r="AH22" s="315"/>
      <c r="AI22" s="315"/>
      <c r="AJ22" s="319"/>
      <c r="AK22" s="319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20"/>
      <c r="AZ22" s="315"/>
      <c r="BA22" s="315"/>
      <c r="BB22" s="321"/>
      <c r="BC22" s="315"/>
      <c r="BD22" s="322">
        <f t="shared" si="2"/>
        <v>13</v>
      </c>
      <c r="BE22" s="281">
        <f t="shared" si="3"/>
        <v>13</v>
      </c>
      <c r="BF22" s="282"/>
      <c r="BG22" s="283">
        <f t="shared" si="4"/>
        <v>1</v>
      </c>
      <c r="BH22" s="282"/>
      <c r="BI22" s="284"/>
      <c r="BJ22" s="284"/>
      <c r="BK22" s="284"/>
      <c r="BL22" s="285"/>
      <c r="BM22" s="286">
        <f t="shared" si="5"/>
        <v>31.923076923076923</v>
      </c>
      <c r="BN22" s="272"/>
    </row>
    <row r="23" spans="1:66" s="5" customFormat="1" ht="15.75" x14ac:dyDescent="0.25">
      <c r="A23" s="17">
        <v>4815</v>
      </c>
      <c r="B23" s="310" t="s">
        <v>154</v>
      </c>
      <c r="C23" s="331">
        <v>35</v>
      </c>
      <c r="D23" s="311" t="s">
        <v>416</v>
      </c>
      <c r="E23" s="311" t="s">
        <v>32</v>
      </c>
      <c r="F23" s="323" t="s">
        <v>5</v>
      </c>
      <c r="G23" s="312">
        <f t="shared" si="0"/>
        <v>19</v>
      </c>
      <c r="H23" s="313">
        <f t="shared" si="1"/>
        <v>395</v>
      </c>
      <c r="I23" s="325"/>
      <c r="J23" s="315"/>
      <c r="K23" s="315"/>
      <c r="L23" s="315">
        <v>40</v>
      </c>
      <c r="M23" s="315">
        <v>35</v>
      </c>
      <c r="N23" s="315">
        <v>25</v>
      </c>
      <c r="O23" s="315">
        <v>35</v>
      </c>
      <c r="P23" s="315"/>
      <c r="Q23" s="315"/>
      <c r="R23" s="315">
        <v>20</v>
      </c>
      <c r="S23" s="315">
        <v>35</v>
      </c>
      <c r="T23" s="316">
        <v>35</v>
      </c>
      <c r="U23" s="316">
        <v>35</v>
      </c>
      <c r="V23" s="315"/>
      <c r="W23" s="315"/>
      <c r="X23" s="315"/>
      <c r="Y23" s="315">
        <v>35</v>
      </c>
      <c r="Z23" s="311">
        <v>50</v>
      </c>
      <c r="AA23" s="311">
        <v>50</v>
      </c>
      <c r="AB23" s="317"/>
      <c r="AC23" s="318"/>
      <c r="AD23" s="315"/>
      <c r="AE23" s="315"/>
      <c r="AF23" s="315"/>
      <c r="AG23" s="315"/>
      <c r="AH23" s="315"/>
      <c r="AI23" s="315"/>
      <c r="AJ23" s="319"/>
      <c r="AK23" s="319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20"/>
      <c r="AZ23" s="315"/>
      <c r="BA23" s="315"/>
      <c r="BB23" s="321"/>
      <c r="BC23" s="315"/>
      <c r="BD23" s="322">
        <f t="shared" si="2"/>
        <v>11</v>
      </c>
      <c r="BE23" s="281">
        <f t="shared" si="3"/>
        <v>0</v>
      </c>
      <c r="BF23" s="279"/>
      <c r="BG23" s="283">
        <f t="shared" si="4"/>
        <v>1</v>
      </c>
      <c r="BH23" s="279"/>
      <c r="BI23" s="278"/>
      <c r="BJ23" s="278"/>
      <c r="BK23" s="278"/>
      <c r="BL23" s="285"/>
      <c r="BM23" s="286">
        <f t="shared" si="5"/>
        <v>35.909090909090907</v>
      </c>
      <c r="BN23" s="272"/>
    </row>
    <row r="24" spans="1:66" s="5" customFormat="1" ht="15.75" x14ac:dyDescent="0.25">
      <c r="A24" s="17">
        <v>4825</v>
      </c>
      <c r="B24" s="310" t="s">
        <v>154</v>
      </c>
      <c r="C24" s="310">
        <v>35</v>
      </c>
      <c r="D24" s="315" t="s">
        <v>238</v>
      </c>
      <c r="E24" s="315" t="s">
        <v>27</v>
      </c>
      <c r="F24" s="326" t="s">
        <v>5</v>
      </c>
      <c r="G24" s="312">
        <f t="shared" si="0"/>
        <v>20</v>
      </c>
      <c r="H24" s="313">
        <f t="shared" si="1"/>
        <v>390</v>
      </c>
      <c r="I24" s="325"/>
      <c r="J24" s="315"/>
      <c r="K24" s="315"/>
      <c r="L24" s="315"/>
      <c r="M24" s="315"/>
      <c r="N24" s="315">
        <v>35</v>
      </c>
      <c r="O24" s="315">
        <v>40</v>
      </c>
      <c r="P24" s="315"/>
      <c r="Q24" s="315"/>
      <c r="R24" s="315">
        <v>35</v>
      </c>
      <c r="S24" s="315">
        <v>40</v>
      </c>
      <c r="T24" s="316">
        <v>35</v>
      </c>
      <c r="U24" s="316">
        <v>35</v>
      </c>
      <c r="V24" s="315">
        <v>45</v>
      </c>
      <c r="W24" s="315">
        <v>35</v>
      </c>
      <c r="X24" s="315">
        <v>15</v>
      </c>
      <c r="Y24" s="315">
        <v>30</v>
      </c>
      <c r="Z24" s="315">
        <v>25</v>
      </c>
      <c r="AA24" s="315">
        <v>20</v>
      </c>
      <c r="AB24" s="327"/>
      <c r="AC24" s="318"/>
      <c r="AD24" s="315"/>
      <c r="AE24" s="315"/>
      <c r="AF24" s="315"/>
      <c r="AG24" s="315"/>
      <c r="AH24" s="315"/>
      <c r="AI24" s="315"/>
      <c r="AJ24" s="319"/>
      <c r="AK24" s="319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20"/>
      <c r="AZ24" s="315"/>
      <c r="BA24" s="315"/>
      <c r="BB24" s="321"/>
      <c r="BC24" s="315"/>
      <c r="BD24" s="322">
        <f t="shared" si="2"/>
        <v>12</v>
      </c>
      <c r="BE24" s="281">
        <f t="shared" si="3"/>
        <v>12</v>
      </c>
      <c r="BF24" s="282"/>
      <c r="BG24" s="283">
        <f t="shared" si="4"/>
        <v>1</v>
      </c>
      <c r="BH24" s="282"/>
      <c r="BI24" s="278"/>
      <c r="BJ24" s="278"/>
      <c r="BK24" s="278"/>
      <c r="BL24" s="285"/>
      <c r="BM24" s="286">
        <f t="shared" si="5"/>
        <v>32.5</v>
      </c>
      <c r="BN24" s="272"/>
    </row>
    <row r="25" spans="1:66" s="5" customFormat="1" ht="15.75" x14ac:dyDescent="0.25">
      <c r="A25" s="17">
        <v>2316</v>
      </c>
      <c r="B25" s="310" t="s">
        <v>82</v>
      </c>
      <c r="C25" s="310">
        <v>35</v>
      </c>
      <c r="D25" s="329" t="s">
        <v>36</v>
      </c>
      <c r="E25" s="329" t="s">
        <v>92</v>
      </c>
      <c r="F25" s="330" t="s">
        <v>9</v>
      </c>
      <c r="G25" s="340">
        <f t="shared" si="0"/>
        <v>21</v>
      </c>
      <c r="H25" s="341">
        <f t="shared" si="1"/>
        <v>385</v>
      </c>
      <c r="I25" s="342"/>
      <c r="J25" s="262">
        <v>20</v>
      </c>
      <c r="K25" s="262"/>
      <c r="L25" s="262">
        <v>50</v>
      </c>
      <c r="M25" s="315">
        <v>40</v>
      </c>
      <c r="N25" s="315">
        <v>25</v>
      </c>
      <c r="O25" s="315">
        <v>30</v>
      </c>
      <c r="P25" s="315">
        <v>20</v>
      </c>
      <c r="Q25" s="315">
        <v>25</v>
      </c>
      <c r="R25" s="315">
        <v>5</v>
      </c>
      <c r="S25" s="315">
        <v>30</v>
      </c>
      <c r="T25" s="316">
        <v>35</v>
      </c>
      <c r="U25" s="316">
        <v>25</v>
      </c>
      <c r="V25" s="315">
        <v>20</v>
      </c>
      <c r="W25" s="315">
        <v>15</v>
      </c>
      <c r="X25" s="315"/>
      <c r="Y25" s="315"/>
      <c r="Z25" s="315">
        <v>25</v>
      </c>
      <c r="AA25" s="315">
        <v>20</v>
      </c>
      <c r="AB25" s="317"/>
      <c r="AC25" s="318"/>
      <c r="AD25" s="315"/>
      <c r="AE25" s="315"/>
      <c r="AF25" s="315"/>
      <c r="AG25" s="315"/>
      <c r="AH25" s="315"/>
      <c r="AI25" s="315"/>
      <c r="AJ25" s="319"/>
      <c r="AK25" s="319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20"/>
      <c r="AZ25" s="315"/>
      <c r="BA25" s="315"/>
      <c r="BB25" s="321"/>
      <c r="BC25" s="315"/>
      <c r="BD25" s="322">
        <f t="shared" si="2"/>
        <v>15</v>
      </c>
      <c r="BE25" s="281">
        <f t="shared" si="3"/>
        <v>15</v>
      </c>
      <c r="BF25" s="282"/>
      <c r="BG25" s="283">
        <f t="shared" si="4"/>
        <v>1</v>
      </c>
      <c r="BH25" s="282"/>
      <c r="BI25" s="284"/>
      <c r="BJ25" s="284"/>
      <c r="BK25" s="284"/>
      <c r="BL25" s="285"/>
      <c r="BM25" s="286">
        <f t="shared" si="5"/>
        <v>25.666666666666668</v>
      </c>
      <c r="BN25" s="272"/>
    </row>
    <row r="26" spans="1:66" s="5" customFormat="1" ht="15.75" x14ac:dyDescent="0.25">
      <c r="A26" s="17">
        <v>4813</v>
      </c>
      <c r="B26" s="310" t="s">
        <v>154</v>
      </c>
      <c r="C26" s="310">
        <v>35</v>
      </c>
      <c r="D26" s="315" t="s">
        <v>146</v>
      </c>
      <c r="E26" s="315" t="s">
        <v>63</v>
      </c>
      <c r="F26" s="326" t="s">
        <v>5</v>
      </c>
      <c r="G26" s="312">
        <f t="shared" si="0"/>
        <v>22</v>
      </c>
      <c r="H26" s="313">
        <f t="shared" si="1"/>
        <v>385</v>
      </c>
      <c r="I26" s="325"/>
      <c r="J26" s="315"/>
      <c r="K26" s="315"/>
      <c r="L26" s="315">
        <v>40</v>
      </c>
      <c r="M26" s="315">
        <v>35</v>
      </c>
      <c r="N26" s="315">
        <v>20</v>
      </c>
      <c r="O26" s="315">
        <v>35</v>
      </c>
      <c r="P26" s="315">
        <v>20</v>
      </c>
      <c r="Q26" s="315">
        <v>20</v>
      </c>
      <c r="R26" s="315">
        <v>10</v>
      </c>
      <c r="S26" s="315">
        <v>20</v>
      </c>
      <c r="T26" s="316">
        <v>25</v>
      </c>
      <c r="U26" s="316">
        <v>25</v>
      </c>
      <c r="V26" s="315">
        <v>15</v>
      </c>
      <c r="W26" s="315">
        <v>40</v>
      </c>
      <c r="X26" s="315">
        <v>50</v>
      </c>
      <c r="Y26" s="315">
        <v>30</v>
      </c>
      <c r="Z26" s="315"/>
      <c r="AA26" s="315"/>
      <c r="AB26" s="317"/>
      <c r="AC26" s="318"/>
      <c r="AD26" s="315"/>
      <c r="AE26" s="315"/>
      <c r="AF26" s="315"/>
      <c r="AG26" s="315"/>
      <c r="AH26" s="315"/>
      <c r="AI26" s="315"/>
      <c r="AJ26" s="319"/>
      <c r="AK26" s="319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20"/>
      <c r="AZ26" s="315"/>
      <c r="BA26" s="315"/>
      <c r="BB26" s="321"/>
      <c r="BC26" s="315"/>
      <c r="BD26" s="322">
        <f t="shared" si="2"/>
        <v>14</v>
      </c>
      <c r="BE26" s="281">
        <f t="shared" si="3"/>
        <v>14</v>
      </c>
      <c r="BF26" s="282"/>
      <c r="BG26" s="283">
        <f t="shared" si="4"/>
        <v>1</v>
      </c>
      <c r="BH26" s="282"/>
      <c r="BI26" s="284"/>
      <c r="BJ26" s="284"/>
      <c r="BK26" s="284"/>
      <c r="BL26" s="285"/>
      <c r="BM26" s="286">
        <f t="shared" si="5"/>
        <v>27.5</v>
      </c>
      <c r="BN26" s="272"/>
    </row>
    <row r="27" spans="1:66" s="5" customFormat="1" ht="15.75" x14ac:dyDescent="0.25">
      <c r="A27" s="260">
        <v>5605</v>
      </c>
      <c r="B27" s="261" t="s">
        <v>435</v>
      </c>
      <c r="C27" s="262">
        <v>35</v>
      </c>
      <c r="D27" s="315" t="s">
        <v>349</v>
      </c>
      <c r="E27" s="315" t="s">
        <v>442</v>
      </c>
      <c r="F27" s="326" t="s">
        <v>5</v>
      </c>
      <c r="G27" s="312">
        <f t="shared" si="0"/>
        <v>23</v>
      </c>
      <c r="H27" s="313">
        <f t="shared" si="1"/>
        <v>385</v>
      </c>
      <c r="I27" s="325"/>
      <c r="J27" s="315">
        <v>45</v>
      </c>
      <c r="K27" s="315">
        <v>25</v>
      </c>
      <c r="L27" s="315">
        <v>15</v>
      </c>
      <c r="M27" s="315">
        <v>15</v>
      </c>
      <c r="N27" s="315">
        <v>15</v>
      </c>
      <c r="O27" s="315">
        <v>10</v>
      </c>
      <c r="P27" s="315">
        <v>30</v>
      </c>
      <c r="Q27" s="315">
        <v>20</v>
      </c>
      <c r="R27" s="315">
        <v>25</v>
      </c>
      <c r="S27" s="315">
        <v>15</v>
      </c>
      <c r="T27" s="316">
        <v>15</v>
      </c>
      <c r="U27" s="316">
        <v>15</v>
      </c>
      <c r="V27" s="315">
        <v>15</v>
      </c>
      <c r="W27" s="315">
        <v>40</v>
      </c>
      <c r="X27" s="315">
        <v>25</v>
      </c>
      <c r="Y27" s="315">
        <v>15</v>
      </c>
      <c r="Z27" s="315">
        <v>10</v>
      </c>
      <c r="AA27" s="315">
        <v>35</v>
      </c>
      <c r="AB27" s="317"/>
      <c r="AC27" s="318"/>
      <c r="AD27" s="315"/>
      <c r="AE27" s="315"/>
      <c r="AF27" s="315"/>
      <c r="AG27" s="315"/>
      <c r="AH27" s="315"/>
      <c r="AI27" s="315"/>
      <c r="AJ27" s="319"/>
      <c r="AK27" s="319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20"/>
      <c r="AZ27" s="315"/>
      <c r="BA27" s="315"/>
      <c r="BB27" s="321"/>
      <c r="BC27" s="315"/>
      <c r="BD27" s="322">
        <f t="shared" si="2"/>
        <v>18</v>
      </c>
      <c r="BE27" s="281">
        <f t="shared" si="3"/>
        <v>18</v>
      </c>
      <c r="BF27" s="282"/>
      <c r="BG27" s="283">
        <f t="shared" si="4"/>
        <v>1</v>
      </c>
      <c r="BH27" s="282"/>
      <c r="BI27" s="284"/>
      <c r="BJ27" s="284"/>
      <c r="BK27" s="284"/>
      <c r="BL27" s="285"/>
      <c r="BM27" s="286">
        <f t="shared" si="5"/>
        <v>21.388888888888889</v>
      </c>
      <c r="BN27" s="272"/>
    </row>
    <row r="28" spans="1:66" s="5" customFormat="1" ht="15.75" x14ac:dyDescent="0.25">
      <c r="A28" s="17">
        <v>1311</v>
      </c>
      <c r="B28" s="310" t="s">
        <v>79</v>
      </c>
      <c r="C28" s="310">
        <v>35</v>
      </c>
      <c r="D28" s="315" t="s">
        <v>137</v>
      </c>
      <c r="E28" s="315" t="s">
        <v>69</v>
      </c>
      <c r="F28" s="326" t="s">
        <v>5</v>
      </c>
      <c r="G28" s="312">
        <f t="shared" si="0"/>
        <v>24</v>
      </c>
      <c r="H28" s="313">
        <f t="shared" si="1"/>
        <v>375</v>
      </c>
      <c r="I28" s="325"/>
      <c r="J28" s="315">
        <v>20</v>
      </c>
      <c r="K28" s="315">
        <v>40</v>
      </c>
      <c r="L28" s="315">
        <v>15</v>
      </c>
      <c r="M28" s="315">
        <v>25</v>
      </c>
      <c r="N28" s="315">
        <v>20</v>
      </c>
      <c r="O28" s="315">
        <v>25</v>
      </c>
      <c r="P28" s="315">
        <v>30</v>
      </c>
      <c r="Q28" s="315"/>
      <c r="R28" s="315">
        <v>10</v>
      </c>
      <c r="S28" s="315">
        <v>25</v>
      </c>
      <c r="T28" s="316">
        <v>5</v>
      </c>
      <c r="U28" s="316">
        <v>20</v>
      </c>
      <c r="V28" s="315">
        <v>20</v>
      </c>
      <c r="W28" s="315">
        <v>20</v>
      </c>
      <c r="X28" s="315">
        <v>20</v>
      </c>
      <c r="Y28" s="315">
        <v>20</v>
      </c>
      <c r="Z28" s="315">
        <v>30</v>
      </c>
      <c r="AA28" s="315">
        <v>30</v>
      </c>
      <c r="AB28" s="317"/>
      <c r="AC28" s="318"/>
      <c r="AD28" s="315"/>
      <c r="AE28" s="315"/>
      <c r="AF28" s="315"/>
      <c r="AG28" s="315"/>
      <c r="AH28" s="315"/>
      <c r="AI28" s="315"/>
      <c r="AJ28" s="319"/>
      <c r="AK28" s="319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20"/>
      <c r="AZ28" s="315"/>
      <c r="BA28" s="315"/>
      <c r="BB28" s="321"/>
      <c r="BC28" s="315"/>
      <c r="BD28" s="322">
        <f t="shared" si="2"/>
        <v>17</v>
      </c>
      <c r="BE28" s="281">
        <f t="shared" si="3"/>
        <v>17</v>
      </c>
      <c r="BF28" s="283"/>
      <c r="BG28" s="283">
        <f t="shared" si="4"/>
        <v>1</v>
      </c>
      <c r="BH28" s="282"/>
      <c r="BI28" s="284"/>
      <c r="BJ28" s="284"/>
      <c r="BK28" s="278"/>
      <c r="BL28" s="285"/>
      <c r="BM28" s="286">
        <f t="shared" si="5"/>
        <v>22.058823529411764</v>
      </c>
      <c r="BN28" s="272"/>
    </row>
    <row r="29" spans="1:66" s="5" customFormat="1" ht="15.75" x14ac:dyDescent="0.25">
      <c r="A29" s="17">
        <v>938</v>
      </c>
      <c r="B29" s="310" t="s">
        <v>77</v>
      </c>
      <c r="C29" s="310">
        <v>35</v>
      </c>
      <c r="D29" s="315" t="s">
        <v>245</v>
      </c>
      <c r="E29" s="315" t="s">
        <v>135</v>
      </c>
      <c r="F29" s="323" t="s">
        <v>5</v>
      </c>
      <c r="G29" s="312">
        <f t="shared" si="0"/>
        <v>25</v>
      </c>
      <c r="H29" s="313">
        <f t="shared" si="1"/>
        <v>335</v>
      </c>
      <c r="I29" s="325"/>
      <c r="J29" s="315">
        <v>35</v>
      </c>
      <c r="K29" s="315">
        <v>10</v>
      </c>
      <c r="L29" s="315">
        <v>20</v>
      </c>
      <c r="M29" s="315">
        <v>20</v>
      </c>
      <c r="N29" s="315">
        <v>30</v>
      </c>
      <c r="O29" s="315">
        <v>30</v>
      </c>
      <c r="P29" s="315">
        <v>40</v>
      </c>
      <c r="Q29" s="315">
        <v>10</v>
      </c>
      <c r="R29" s="315">
        <v>20</v>
      </c>
      <c r="S29" s="315">
        <v>10</v>
      </c>
      <c r="T29" s="316">
        <v>25</v>
      </c>
      <c r="U29" s="316">
        <v>10</v>
      </c>
      <c r="V29" s="315">
        <v>15</v>
      </c>
      <c r="W29" s="315">
        <v>20</v>
      </c>
      <c r="X29" s="315"/>
      <c r="Y29" s="315">
        <v>15</v>
      </c>
      <c r="Z29" s="315">
        <v>15</v>
      </c>
      <c r="AA29" s="315">
        <v>10</v>
      </c>
      <c r="AB29" s="317"/>
      <c r="AC29" s="318"/>
      <c r="AD29" s="315"/>
      <c r="AE29" s="315"/>
      <c r="AF29" s="315"/>
      <c r="AG29" s="315"/>
      <c r="AH29" s="315"/>
      <c r="AI29" s="315"/>
      <c r="AJ29" s="319"/>
      <c r="AK29" s="319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20"/>
      <c r="AZ29" s="315"/>
      <c r="BA29" s="315"/>
      <c r="BB29" s="321"/>
      <c r="BC29" s="315"/>
      <c r="BD29" s="322">
        <f t="shared" si="2"/>
        <v>17</v>
      </c>
      <c r="BE29" s="281">
        <f t="shared" si="3"/>
        <v>17</v>
      </c>
      <c r="BF29" s="282"/>
      <c r="BG29" s="283">
        <f t="shared" si="4"/>
        <v>1</v>
      </c>
      <c r="BH29" s="282"/>
      <c r="BI29" s="284"/>
      <c r="BJ29" s="284"/>
      <c r="BK29" s="284"/>
      <c r="BL29" s="285"/>
      <c r="BM29" s="286">
        <f t="shared" si="5"/>
        <v>19.705882352941178</v>
      </c>
      <c r="BN29" s="272"/>
    </row>
    <row r="30" spans="1:66" s="5" customFormat="1" ht="15.75" x14ac:dyDescent="0.25">
      <c r="A30" s="17">
        <v>1321</v>
      </c>
      <c r="B30" s="310" t="s">
        <v>79</v>
      </c>
      <c r="C30" s="310">
        <v>35</v>
      </c>
      <c r="D30" s="315" t="s">
        <v>304</v>
      </c>
      <c r="E30" s="315" t="s">
        <v>176</v>
      </c>
      <c r="F30" s="323" t="s">
        <v>5</v>
      </c>
      <c r="G30" s="312">
        <f t="shared" si="0"/>
        <v>26</v>
      </c>
      <c r="H30" s="313">
        <f t="shared" si="1"/>
        <v>330</v>
      </c>
      <c r="I30" s="325"/>
      <c r="J30" s="315">
        <v>20</v>
      </c>
      <c r="K30" s="315"/>
      <c r="L30" s="315"/>
      <c r="M30" s="315"/>
      <c r="N30" s="315">
        <v>20</v>
      </c>
      <c r="O30" s="315">
        <v>35</v>
      </c>
      <c r="P30" s="315">
        <v>25</v>
      </c>
      <c r="Q30" s="315">
        <v>25</v>
      </c>
      <c r="R30" s="315">
        <v>25</v>
      </c>
      <c r="S30" s="315">
        <v>20</v>
      </c>
      <c r="T30" s="316">
        <v>25</v>
      </c>
      <c r="U30" s="316">
        <v>20</v>
      </c>
      <c r="V30" s="315">
        <v>20</v>
      </c>
      <c r="W30" s="315">
        <v>20</v>
      </c>
      <c r="X30" s="315">
        <v>10</v>
      </c>
      <c r="Y30" s="315">
        <v>35</v>
      </c>
      <c r="Z30" s="315">
        <v>15</v>
      </c>
      <c r="AA30" s="315">
        <v>15</v>
      </c>
      <c r="AB30" s="317"/>
      <c r="AC30" s="318"/>
      <c r="AD30" s="315"/>
      <c r="AE30" s="315"/>
      <c r="AF30" s="315"/>
      <c r="AG30" s="315"/>
      <c r="AH30" s="315"/>
      <c r="AI30" s="315"/>
      <c r="AJ30" s="319"/>
      <c r="AK30" s="319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20"/>
      <c r="AZ30" s="315"/>
      <c r="BA30" s="315"/>
      <c r="BB30" s="321"/>
      <c r="BC30" s="315"/>
      <c r="BD30" s="322">
        <f t="shared" si="2"/>
        <v>15</v>
      </c>
      <c r="BE30" s="281">
        <f t="shared" si="3"/>
        <v>15</v>
      </c>
      <c r="BF30" s="282"/>
      <c r="BG30" s="283">
        <f t="shared" si="4"/>
        <v>1</v>
      </c>
      <c r="BH30" s="282"/>
      <c r="BI30" s="284"/>
      <c r="BJ30" s="284"/>
      <c r="BK30" s="284"/>
      <c r="BL30" s="285"/>
      <c r="BM30" s="286">
        <f t="shared" si="5"/>
        <v>22</v>
      </c>
      <c r="BN30" s="272"/>
    </row>
    <row r="31" spans="1:66" ht="15.75" x14ac:dyDescent="0.25">
      <c r="A31" s="17">
        <v>3540</v>
      </c>
      <c r="B31" s="310" t="s">
        <v>278</v>
      </c>
      <c r="C31" s="310">
        <v>35</v>
      </c>
      <c r="D31" s="315" t="s">
        <v>279</v>
      </c>
      <c r="E31" s="315" t="s">
        <v>21</v>
      </c>
      <c r="F31" s="323" t="s">
        <v>5</v>
      </c>
      <c r="G31" s="312">
        <f t="shared" si="0"/>
        <v>27</v>
      </c>
      <c r="H31" s="313">
        <f t="shared" si="1"/>
        <v>320</v>
      </c>
      <c r="I31" s="325"/>
      <c r="J31" s="315">
        <v>35</v>
      </c>
      <c r="K31" s="315">
        <v>35</v>
      </c>
      <c r="L31" s="315"/>
      <c r="M31" s="315">
        <v>10</v>
      </c>
      <c r="N31" s="315">
        <v>20</v>
      </c>
      <c r="O31" s="315">
        <v>10</v>
      </c>
      <c r="P31" s="315">
        <v>20</v>
      </c>
      <c r="Q31" s="315">
        <v>25</v>
      </c>
      <c r="R31" s="315">
        <v>25</v>
      </c>
      <c r="S31" s="315">
        <v>10</v>
      </c>
      <c r="T31" s="316">
        <v>20</v>
      </c>
      <c r="U31" s="316">
        <v>25</v>
      </c>
      <c r="V31" s="315">
        <v>10</v>
      </c>
      <c r="W31" s="315">
        <v>15</v>
      </c>
      <c r="X31" s="315">
        <v>10</v>
      </c>
      <c r="Y31" s="315">
        <v>15</v>
      </c>
      <c r="Z31" s="315">
        <v>20</v>
      </c>
      <c r="AA31" s="315">
        <v>15</v>
      </c>
      <c r="AB31" s="317"/>
      <c r="AC31" s="318"/>
      <c r="AD31" s="315"/>
      <c r="AE31" s="315"/>
      <c r="AF31" s="315"/>
      <c r="AG31" s="315"/>
      <c r="AH31" s="315"/>
      <c r="AI31" s="315"/>
      <c r="AJ31" s="319"/>
      <c r="AK31" s="319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20"/>
      <c r="AZ31" s="315"/>
      <c r="BA31" s="315"/>
      <c r="BB31" s="321"/>
      <c r="BC31" s="315"/>
      <c r="BD31" s="322">
        <f t="shared" si="2"/>
        <v>17</v>
      </c>
      <c r="BE31" s="281">
        <f t="shared" si="3"/>
        <v>17</v>
      </c>
      <c r="BF31" s="282"/>
      <c r="BG31" s="283">
        <f t="shared" si="4"/>
        <v>1</v>
      </c>
      <c r="BH31" s="282"/>
      <c r="BI31" s="284"/>
      <c r="BJ31" s="284"/>
      <c r="BK31" s="284"/>
      <c r="BL31" s="285"/>
      <c r="BM31" s="286">
        <f t="shared" si="5"/>
        <v>18.823529411764707</v>
      </c>
      <c r="BN31" s="272"/>
    </row>
    <row r="32" spans="1:66" ht="15.75" x14ac:dyDescent="0.25">
      <c r="A32" s="17">
        <v>5014</v>
      </c>
      <c r="B32" s="310" t="s">
        <v>189</v>
      </c>
      <c r="C32" s="310">
        <v>35</v>
      </c>
      <c r="D32" s="315" t="s">
        <v>169</v>
      </c>
      <c r="E32" s="315" t="s">
        <v>8</v>
      </c>
      <c r="F32" s="323" t="s">
        <v>5</v>
      </c>
      <c r="G32" s="312">
        <f t="shared" si="0"/>
        <v>28</v>
      </c>
      <c r="H32" s="313">
        <f t="shared" si="1"/>
        <v>320</v>
      </c>
      <c r="I32" s="325"/>
      <c r="J32" s="315">
        <v>25</v>
      </c>
      <c r="K32" s="315">
        <v>25</v>
      </c>
      <c r="L32" s="315">
        <v>20</v>
      </c>
      <c r="M32" s="315">
        <v>40</v>
      </c>
      <c r="N32" s="315">
        <v>35</v>
      </c>
      <c r="O32" s="315">
        <v>30</v>
      </c>
      <c r="P32" s="315">
        <v>30</v>
      </c>
      <c r="Q32" s="315">
        <v>35</v>
      </c>
      <c r="R32" s="315"/>
      <c r="S32" s="315"/>
      <c r="T32" s="316"/>
      <c r="U32" s="316">
        <v>20</v>
      </c>
      <c r="V32" s="315">
        <v>20</v>
      </c>
      <c r="W32" s="315">
        <v>40</v>
      </c>
      <c r="X32" s="315"/>
      <c r="Y32" s="315"/>
      <c r="Z32" s="315"/>
      <c r="AA32" s="315"/>
      <c r="AB32" s="317"/>
      <c r="AC32" s="318"/>
      <c r="AD32" s="315"/>
      <c r="AE32" s="315"/>
      <c r="AF32" s="315"/>
      <c r="AG32" s="315"/>
      <c r="AH32" s="315"/>
      <c r="AI32" s="315"/>
      <c r="AJ32" s="319"/>
      <c r="AK32" s="319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20"/>
      <c r="AZ32" s="315"/>
      <c r="BA32" s="315"/>
      <c r="BB32" s="321"/>
      <c r="BC32" s="315"/>
      <c r="BD32" s="322">
        <f t="shared" si="2"/>
        <v>11</v>
      </c>
      <c r="BE32" s="281">
        <f t="shared" si="3"/>
        <v>0</v>
      </c>
      <c r="BF32" s="282"/>
      <c r="BG32" s="283">
        <f t="shared" si="4"/>
        <v>1</v>
      </c>
      <c r="BH32" s="282"/>
      <c r="BI32" s="284"/>
      <c r="BJ32" s="284"/>
      <c r="BK32" s="284"/>
      <c r="BL32" s="285"/>
      <c r="BM32" s="286">
        <f t="shared" si="5"/>
        <v>29.09090909090909</v>
      </c>
      <c r="BN32" s="272"/>
    </row>
    <row r="33" spans="1:66" ht="15.75" x14ac:dyDescent="0.25">
      <c r="A33" s="17">
        <v>3425</v>
      </c>
      <c r="B33" s="310" t="s">
        <v>116</v>
      </c>
      <c r="C33" s="310">
        <v>35</v>
      </c>
      <c r="D33" s="315" t="s">
        <v>409</v>
      </c>
      <c r="E33" s="315" t="s">
        <v>410</v>
      </c>
      <c r="F33" s="326" t="s">
        <v>5</v>
      </c>
      <c r="G33" s="312">
        <f t="shared" si="0"/>
        <v>29</v>
      </c>
      <c r="H33" s="313">
        <f t="shared" si="1"/>
        <v>315</v>
      </c>
      <c r="I33" s="325"/>
      <c r="J33" s="315">
        <v>35</v>
      </c>
      <c r="K33" s="315">
        <v>30</v>
      </c>
      <c r="L33" s="315">
        <v>10</v>
      </c>
      <c r="M33" s="315">
        <v>25</v>
      </c>
      <c r="N33" s="315">
        <v>35</v>
      </c>
      <c r="O33" s="315">
        <v>20</v>
      </c>
      <c r="P33" s="315">
        <v>15</v>
      </c>
      <c r="Q33" s="315">
        <v>20</v>
      </c>
      <c r="R33" s="315">
        <v>25</v>
      </c>
      <c r="S33" s="315">
        <v>15</v>
      </c>
      <c r="T33" s="316">
        <v>10</v>
      </c>
      <c r="U33" s="316">
        <v>20</v>
      </c>
      <c r="V33" s="315">
        <v>25</v>
      </c>
      <c r="W33" s="315">
        <v>30</v>
      </c>
      <c r="X33" s="315"/>
      <c r="Y33" s="315"/>
      <c r="Z33" s="315"/>
      <c r="AA33" s="315"/>
      <c r="AB33" s="317"/>
      <c r="AC33" s="318"/>
      <c r="AD33" s="315"/>
      <c r="AE33" s="315"/>
      <c r="AF33" s="315"/>
      <c r="AG33" s="315"/>
      <c r="AH33" s="315"/>
      <c r="AI33" s="315"/>
      <c r="AJ33" s="319"/>
      <c r="AK33" s="319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20"/>
      <c r="AZ33" s="315"/>
      <c r="BA33" s="315"/>
      <c r="BB33" s="321"/>
      <c r="BC33" s="315"/>
      <c r="BD33" s="322">
        <f t="shared" si="2"/>
        <v>14</v>
      </c>
      <c r="BE33" s="281">
        <f t="shared" si="3"/>
        <v>14</v>
      </c>
      <c r="BF33" s="282"/>
      <c r="BG33" s="283">
        <f t="shared" si="4"/>
        <v>1</v>
      </c>
      <c r="BH33" s="282"/>
      <c r="BI33" s="284"/>
      <c r="BJ33" s="284"/>
      <c r="BK33" s="284"/>
      <c r="BL33" s="285"/>
      <c r="BM33" s="286">
        <f t="shared" si="5"/>
        <v>22.5</v>
      </c>
      <c r="BN33" s="272"/>
    </row>
    <row r="34" spans="1:66" ht="15.75" x14ac:dyDescent="0.25">
      <c r="A34" s="17">
        <v>901</v>
      </c>
      <c r="B34" s="310" t="s">
        <v>77</v>
      </c>
      <c r="C34" s="310">
        <v>35</v>
      </c>
      <c r="D34" s="315" t="s">
        <v>28</v>
      </c>
      <c r="E34" s="315" t="s">
        <v>18</v>
      </c>
      <c r="F34" s="261" t="s">
        <v>5</v>
      </c>
      <c r="G34" s="312">
        <f t="shared" si="0"/>
        <v>30</v>
      </c>
      <c r="H34" s="313">
        <f t="shared" si="1"/>
        <v>310</v>
      </c>
      <c r="I34" s="325"/>
      <c r="J34" s="315">
        <v>25</v>
      </c>
      <c r="K34" s="315">
        <v>20</v>
      </c>
      <c r="L34" s="315">
        <v>20</v>
      </c>
      <c r="M34" s="315">
        <v>35</v>
      </c>
      <c r="N34" s="315">
        <v>10</v>
      </c>
      <c r="O34" s="315">
        <v>10</v>
      </c>
      <c r="P34" s="315">
        <v>10</v>
      </c>
      <c r="Q34" s="315">
        <v>10</v>
      </c>
      <c r="R34" s="315">
        <v>20</v>
      </c>
      <c r="S34" s="315">
        <v>25</v>
      </c>
      <c r="T34" s="316">
        <v>25</v>
      </c>
      <c r="U34" s="316">
        <v>10</v>
      </c>
      <c r="V34" s="315">
        <v>10</v>
      </c>
      <c r="W34" s="315">
        <v>20</v>
      </c>
      <c r="X34" s="315">
        <v>10</v>
      </c>
      <c r="Y34" s="315">
        <v>10</v>
      </c>
      <c r="Z34" s="315">
        <v>20</v>
      </c>
      <c r="AA34" s="315">
        <v>20</v>
      </c>
      <c r="AB34" s="317"/>
      <c r="AC34" s="318"/>
      <c r="AD34" s="315"/>
      <c r="AE34" s="315"/>
      <c r="AF34" s="315"/>
      <c r="AG34" s="315"/>
      <c r="AH34" s="315"/>
      <c r="AI34" s="315"/>
      <c r="AJ34" s="319"/>
      <c r="AK34" s="319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20"/>
      <c r="AZ34" s="315"/>
      <c r="BA34" s="315"/>
      <c r="BB34" s="321"/>
      <c r="BC34" s="315"/>
      <c r="BD34" s="322">
        <f t="shared" si="2"/>
        <v>18</v>
      </c>
      <c r="BE34" s="281">
        <f t="shared" si="3"/>
        <v>18</v>
      </c>
      <c r="BF34" s="283">
        <f>SUM(BE34:BE54)</f>
        <v>223</v>
      </c>
      <c r="BG34" s="283">
        <f t="shared" si="4"/>
        <v>1</v>
      </c>
      <c r="BH34" s="282">
        <v>21</v>
      </c>
      <c r="BI34" s="284"/>
      <c r="BJ34" s="284"/>
      <c r="BK34" s="284"/>
      <c r="BL34" s="285">
        <f>AVERAGE(BF34/BH34)</f>
        <v>10.619047619047619</v>
      </c>
      <c r="BM34" s="286">
        <f t="shared" si="5"/>
        <v>17.222222222222221</v>
      </c>
      <c r="BN34" s="272"/>
    </row>
    <row r="35" spans="1:66" s="5" customFormat="1" ht="15.75" x14ac:dyDescent="0.25">
      <c r="A35" s="17">
        <v>2321</v>
      </c>
      <c r="B35" s="310" t="s">
        <v>82</v>
      </c>
      <c r="C35" s="310">
        <v>35</v>
      </c>
      <c r="D35" s="315" t="s">
        <v>36</v>
      </c>
      <c r="E35" s="315" t="s">
        <v>118</v>
      </c>
      <c r="F35" s="323" t="s">
        <v>5</v>
      </c>
      <c r="G35" s="312">
        <f t="shared" si="0"/>
        <v>31</v>
      </c>
      <c r="H35" s="313">
        <f t="shared" si="1"/>
        <v>310</v>
      </c>
      <c r="I35" s="325"/>
      <c r="J35" s="315">
        <v>30</v>
      </c>
      <c r="K35" s="315">
        <v>35</v>
      </c>
      <c r="L35" s="315"/>
      <c r="M35" s="315"/>
      <c r="N35" s="315">
        <v>40</v>
      </c>
      <c r="O35" s="315">
        <v>10</v>
      </c>
      <c r="P35" s="315">
        <v>25</v>
      </c>
      <c r="Q35" s="315">
        <v>20</v>
      </c>
      <c r="R35" s="315"/>
      <c r="S35" s="315"/>
      <c r="T35" s="316">
        <v>20</v>
      </c>
      <c r="U35" s="316">
        <v>30</v>
      </c>
      <c r="V35" s="315"/>
      <c r="W35" s="315"/>
      <c r="X35" s="315">
        <v>35</v>
      </c>
      <c r="Y35" s="315">
        <v>35</v>
      </c>
      <c r="Z35" s="315">
        <v>15</v>
      </c>
      <c r="AA35" s="315">
        <v>15</v>
      </c>
      <c r="AB35" s="317"/>
      <c r="AC35" s="318"/>
      <c r="AD35" s="315"/>
      <c r="AE35" s="315"/>
      <c r="AF35" s="315"/>
      <c r="AG35" s="315"/>
      <c r="AH35" s="315"/>
      <c r="AI35" s="315"/>
      <c r="AJ35" s="319"/>
      <c r="AK35" s="319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20"/>
      <c r="AZ35" s="315"/>
      <c r="BA35" s="315"/>
      <c r="BB35" s="321"/>
      <c r="BC35" s="315"/>
      <c r="BD35" s="322">
        <f t="shared" si="2"/>
        <v>12</v>
      </c>
      <c r="BE35" s="281">
        <f t="shared" si="3"/>
        <v>12</v>
      </c>
      <c r="BF35" s="283"/>
      <c r="BG35" s="283">
        <f t="shared" si="4"/>
        <v>1</v>
      </c>
      <c r="BH35" s="283"/>
      <c r="BI35" s="278"/>
      <c r="BJ35" s="278"/>
      <c r="BK35" s="278"/>
      <c r="BL35" s="285"/>
      <c r="BM35" s="286">
        <f t="shared" si="5"/>
        <v>25.833333333333332</v>
      </c>
      <c r="BN35" s="272"/>
    </row>
    <row r="36" spans="1:66" s="5" customFormat="1" ht="15.75" x14ac:dyDescent="0.25">
      <c r="A36" s="17">
        <v>2821</v>
      </c>
      <c r="B36" s="310" t="s">
        <v>85</v>
      </c>
      <c r="C36" s="310">
        <v>35</v>
      </c>
      <c r="D36" s="315" t="s">
        <v>88</v>
      </c>
      <c r="E36" s="315" t="s">
        <v>10</v>
      </c>
      <c r="F36" s="326" t="s">
        <v>5</v>
      </c>
      <c r="G36" s="312">
        <f t="shared" si="0"/>
        <v>32</v>
      </c>
      <c r="H36" s="313">
        <f t="shared" si="1"/>
        <v>310</v>
      </c>
      <c r="I36" s="325"/>
      <c r="J36" s="315"/>
      <c r="K36" s="315"/>
      <c r="L36" s="315">
        <v>30</v>
      </c>
      <c r="M36" s="315">
        <v>45</v>
      </c>
      <c r="N36" s="315"/>
      <c r="O36" s="315"/>
      <c r="P36" s="315"/>
      <c r="Q36" s="315"/>
      <c r="R36" s="315">
        <v>25</v>
      </c>
      <c r="S36" s="315">
        <v>15</v>
      </c>
      <c r="T36" s="316">
        <v>45</v>
      </c>
      <c r="U36" s="316">
        <v>15</v>
      </c>
      <c r="V36" s="315">
        <v>25</v>
      </c>
      <c r="W36" s="315">
        <v>40</v>
      </c>
      <c r="X36" s="315">
        <v>40</v>
      </c>
      <c r="Y36" s="315">
        <v>30</v>
      </c>
      <c r="Z36" s="315"/>
      <c r="AA36" s="315"/>
      <c r="AB36" s="327"/>
      <c r="AC36" s="318"/>
      <c r="AD36" s="315"/>
      <c r="AE36" s="315"/>
      <c r="AF36" s="315"/>
      <c r="AG36" s="315"/>
      <c r="AH36" s="315"/>
      <c r="AI36" s="315"/>
      <c r="AJ36" s="319"/>
      <c r="AK36" s="319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20"/>
      <c r="AZ36" s="315"/>
      <c r="BA36" s="315"/>
      <c r="BB36" s="321"/>
      <c r="BC36" s="315"/>
      <c r="BD36" s="322">
        <f t="shared" si="2"/>
        <v>10</v>
      </c>
      <c r="BE36" s="281">
        <f t="shared" si="3"/>
        <v>0</v>
      </c>
      <c r="BF36" s="283"/>
      <c r="BG36" s="283">
        <f t="shared" si="4"/>
        <v>1</v>
      </c>
      <c r="BH36" s="283"/>
      <c r="BI36" s="278"/>
      <c r="BJ36" s="278"/>
      <c r="BK36" s="278"/>
      <c r="BL36" s="285"/>
      <c r="BM36" s="286">
        <f t="shared" si="5"/>
        <v>31</v>
      </c>
      <c r="BN36" s="272"/>
    </row>
    <row r="37" spans="1:66" ht="15.75" x14ac:dyDescent="0.25">
      <c r="A37" s="17">
        <v>3356</v>
      </c>
      <c r="B37" s="310" t="s">
        <v>285</v>
      </c>
      <c r="C37" s="310">
        <v>35</v>
      </c>
      <c r="D37" s="315" t="s">
        <v>60</v>
      </c>
      <c r="E37" s="315" t="s">
        <v>7</v>
      </c>
      <c r="F37" s="323" t="s">
        <v>5</v>
      </c>
      <c r="G37" s="312">
        <f t="shared" si="0"/>
        <v>33</v>
      </c>
      <c r="H37" s="313">
        <f t="shared" si="1"/>
        <v>310</v>
      </c>
      <c r="I37" s="325"/>
      <c r="J37" s="315"/>
      <c r="K37" s="315"/>
      <c r="L37" s="315"/>
      <c r="M37" s="315"/>
      <c r="N37" s="315">
        <v>30</v>
      </c>
      <c r="O37" s="315">
        <v>15</v>
      </c>
      <c r="P37" s="315">
        <v>20</v>
      </c>
      <c r="Q37" s="315">
        <v>25</v>
      </c>
      <c r="R37" s="315">
        <v>25</v>
      </c>
      <c r="S37" s="315">
        <v>25</v>
      </c>
      <c r="T37" s="316">
        <v>15</v>
      </c>
      <c r="U37" s="316">
        <v>35</v>
      </c>
      <c r="V37" s="315">
        <v>25</v>
      </c>
      <c r="W37" s="315">
        <v>25</v>
      </c>
      <c r="X37" s="315">
        <v>15</v>
      </c>
      <c r="Y37" s="315">
        <v>15</v>
      </c>
      <c r="Z37" s="315">
        <v>15</v>
      </c>
      <c r="AA37" s="315">
        <v>25</v>
      </c>
      <c r="AB37" s="317"/>
      <c r="AC37" s="318"/>
      <c r="AD37" s="315"/>
      <c r="AE37" s="315"/>
      <c r="AF37" s="315"/>
      <c r="AG37" s="315"/>
      <c r="AH37" s="315"/>
      <c r="AI37" s="315"/>
      <c r="AJ37" s="319"/>
      <c r="AK37" s="319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20"/>
      <c r="AZ37" s="315"/>
      <c r="BA37" s="315"/>
      <c r="BB37" s="321"/>
      <c r="BC37" s="315"/>
      <c r="BD37" s="322">
        <f t="shared" si="2"/>
        <v>14</v>
      </c>
      <c r="BE37" s="281">
        <f t="shared" si="3"/>
        <v>14</v>
      </c>
      <c r="BF37" s="283"/>
      <c r="BG37" s="283">
        <f t="shared" si="4"/>
        <v>1</v>
      </c>
      <c r="BH37" s="283"/>
      <c r="BI37" s="278"/>
      <c r="BJ37" s="278"/>
      <c r="BK37" s="278"/>
      <c r="BL37" s="285"/>
      <c r="BM37" s="286">
        <f t="shared" si="5"/>
        <v>22.142857142857142</v>
      </c>
      <c r="BN37" s="272"/>
    </row>
    <row r="38" spans="1:66" s="5" customFormat="1" ht="15.75" x14ac:dyDescent="0.25">
      <c r="A38" s="260">
        <v>5603</v>
      </c>
      <c r="B38" s="261" t="s">
        <v>435</v>
      </c>
      <c r="C38" s="262">
        <v>35</v>
      </c>
      <c r="D38" s="262" t="s">
        <v>440</v>
      </c>
      <c r="E38" s="262" t="s">
        <v>138</v>
      </c>
      <c r="F38" s="323" t="s">
        <v>5</v>
      </c>
      <c r="G38" s="312">
        <f t="shared" si="0"/>
        <v>34</v>
      </c>
      <c r="H38" s="313">
        <f t="shared" si="1"/>
        <v>310</v>
      </c>
      <c r="I38" s="325"/>
      <c r="J38" s="315">
        <v>20</v>
      </c>
      <c r="K38" s="315">
        <v>25</v>
      </c>
      <c r="L38" s="315">
        <v>15</v>
      </c>
      <c r="M38" s="315">
        <v>15</v>
      </c>
      <c r="N38" s="315">
        <v>15</v>
      </c>
      <c r="O38" s="315">
        <v>25</v>
      </c>
      <c r="P38" s="315">
        <v>15</v>
      </c>
      <c r="Q38" s="315">
        <v>15</v>
      </c>
      <c r="R38" s="315">
        <v>10</v>
      </c>
      <c r="S38" s="315">
        <v>25</v>
      </c>
      <c r="T38" s="316">
        <v>15</v>
      </c>
      <c r="U38" s="316">
        <v>10</v>
      </c>
      <c r="V38" s="315">
        <v>20</v>
      </c>
      <c r="W38" s="315">
        <v>15</v>
      </c>
      <c r="X38" s="315">
        <v>25</v>
      </c>
      <c r="Y38" s="315">
        <v>15</v>
      </c>
      <c r="Z38" s="315">
        <v>15</v>
      </c>
      <c r="AA38" s="315">
        <v>15</v>
      </c>
      <c r="AB38" s="317"/>
      <c r="AC38" s="318"/>
      <c r="AD38" s="315"/>
      <c r="AE38" s="315"/>
      <c r="AF38" s="315"/>
      <c r="AG38" s="315"/>
      <c r="AH38" s="315"/>
      <c r="AI38" s="315"/>
      <c r="AJ38" s="319"/>
      <c r="AK38" s="319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20"/>
      <c r="AZ38" s="315"/>
      <c r="BA38" s="315"/>
      <c r="BB38" s="321"/>
      <c r="BC38" s="315"/>
      <c r="BD38" s="322">
        <f t="shared" si="2"/>
        <v>18</v>
      </c>
      <c r="BE38" s="281">
        <f t="shared" si="3"/>
        <v>18</v>
      </c>
      <c r="BF38" s="282"/>
      <c r="BG38" s="283">
        <f t="shared" si="4"/>
        <v>1</v>
      </c>
      <c r="BH38" s="282"/>
      <c r="BI38" s="284"/>
      <c r="BJ38" s="284"/>
      <c r="BK38" s="284"/>
      <c r="BL38" s="285"/>
      <c r="BM38" s="286">
        <f t="shared" si="5"/>
        <v>17.222222222222221</v>
      </c>
      <c r="BN38" s="272"/>
    </row>
    <row r="39" spans="1:66" s="5" customFormat="1" ht="15.75" x14ac:dyDescent="0.25">
      <c r="A39" s="17">
        <v>3421</v>
      </c>
      <c r="B39" s="310" t="s">
        <v>116</v>
      </c>
      <c r="C39" s="310">
        <v>35</v>
      </c>
      <c r="D39" s="315" t="s">
        <v>72</v>
      </c>
      <c r="E39" s="315" t="s">
        <v>196</v>
      </c>
      <c r="F39" s="326" t="s">
        <v>5</v>
      </c>
      <c r="G39" s="312">
        <f t="shared" si="0"/>
        <v>35</v>
      </c>
      <c r="H39" s="313">
        <f t="shared" si="1"/>
        <v>305</v>
      </c>
      <c r="I39" s="325"/>
      <c r="J39" s="315"/>
      <c r="K39" s="315"/>
      <c r="L39" s="315"/>
      <c r="M39" s="315"/>
      <c r="N39" s="315">
        <v>15</v>
      </c>
      <c r="O39" s="315">
        <v>15</v>
      </c>
      <c r="P39" s="315"/>
      <c r="Q39" s="315"/>
      <c r="R39" s="315">
        <v>20</v>
      </c>
      <c r="S39" s="315">
        <v>35</v>
      </c>
      <c r="T39" s="316">
        <v>25</v>
      </c>
      <c r="U39" s="316">
        <v>25</v>
      </c>
      <c r="V39" s="315">
        <v>20</v>
      </c>
      <c r="W39" s="315">
        <v>15</v>
      </c>
      <c r="X39" s="315">
        <v>50</v>
      </c>
      <c r="Y39" s="315">
        <v>30</v>
      </c>
      <c r="Z39" s="315">
        <v>25</v>
      </c>
      <c r="AA39" s="315">
        <v>30</v>
      </c>
      <c r="AB39" s="327"/>
      <c r="AC39" s="318"/>
      <c r="AD39" s="315"/>
      <c r="AE39" s="315"/>
      <c r="AF39" s="315"/>
      <c r="AG39" s="315"/>
      <c r="AH39" s="315"/>
      <c r="AI39" s="315"/>
      <c r="AJ39" s="319"/>
      <c r="AK39" s="319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20"/>
      <c r="AZ39" s="315"/>
      <c r="BA39" s="315"/>
      <c r="BB39" s="321"/>
      <c r="BC39" s="315"/>
      <c r="BD39" s="322">
        <f t="shared" si="2"/>
        <v>12</v>
      </c>
      <c r="BE39" s="281">
        <f t="shared" si="3"/>
        <v>12</v>
      </c>
      <c r="BF39" s="282"/>
      <c r="BG39" s="283">
        <f t="shared" si="4"/>
        <v>1</v>
      </c>
      <c r="BH39" s="282"/>
      <c r="BI39" s="284"/>
      <c r="BJ39" s="284"/>
      <c r="BK39" s="284"/>
      <c r="BL39" s="285"/>
      <c r="BM39" s="286">
        <f t="shared" si="5"/>
        <v>25.416666666666668</v>
      </c>
      <c r="BN39" s="272"/>
    </row>
    <row r="40" spans="1:66" s="5" customFormat="1" ht="15.75" x14ac:dyDescent="0.25">
      <c r="A40" s="17">
        <v>3531</v>
      </c>
      <c r="B40" s="310" t="s">
        <v>87</v>
      </c>
      <c r="C40" s="310">
        <v>35</v>
      </c>
      <c r="D40" s="315" t="s">
        <v>163</v>
      </c>
      <c r="E40" s="315" t="s">
        <v>179</v>
      </c>
      <c r="F40" s="326" t="s">
        <v>9</v>
      </c>
      <c r="G40" s="312">
        <f t="shared" si="0"/>
        <v>36</v>
      </c>
      <c r="H40" s="313">
        <f t="shared" si="1"/>
        <v>305</v>
      </c>
      <c r="I40" s="325"/>
      <c r="J40" s="315">
        <v>35</v>
      </c>
      <c r="K40" s="315">
        <v>35</v>
      </c>
      <c r="L40" s="315">
        <v>30</v>
      </c>
      <c r="M40" s="315">
        <v>15</v>
      </c>
      <c r="N40" s="315">
        <v>20</v>
      </c>
      <c r="O40" s="315">
        <v>20</v>
      </c>
      <c r="P40" s="315">
        <v>20</v>
      </c>
      <c r="Q40" s="315">
        <v>25</v>
      </c>
      <c r="R40" s="315"/>
      <c r="S40" s="315">
        <v>25</v>
      </c>
      <c r="T40" s="316">
        <v>20</v>
      </c>
      <c r="U40" s="316">
        <v>25</v>
      </c>
      <c r="V40" s="315">
        <v>20</v>
      </c>
      <c r="W40" s="315">
        <v>15</v>
      </c>
      <c r="X40" s="315"/>
      <c r="Y40" s="315"/>
      <c r="Z40" s="315"/>
      <c r="AA40" s="315"/>
      <c r="AB40" s="317"/>
      <c r="AC40" s="318"/>
      <c r="AD40" s="315"/>
      <c r="AE40" s="315"/>
      <c r="AF40" s="315"/>
      <c r="AG40" s="315"/>
      <c r="AH40" s="315"/>
      <c r="AI40" s="315"/>
      <c r="AJ40" s="319"/>
      <c r="AK40" s="319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20"/>
      <c r="AZ40" s="315"/>
      <c r="BA40" s="315"/>
      <c r="BB40" s="321"/>
      <c r="BC40" s="315"/>
      <c r="BD40" s="322">
        <f t="shared" si="2"/>
        <v>13</v>
      </c>
      <c r="BE40" s="281">
        <f t="shared" si="3"/>
        <v>13</v>
      </c>
      <c r="BF40" s="283"/>
      <c r="BG40" s="283">
        <f t="shared" si="4"/>
        <v>1</v>
      </c>
      <c r="BH40" s="282"/>
      <c r="BI40" s="284"/>
      <c r="BJ40" s="284"/>
      <c r="BK40" s="284"/>
      <c r="BL40" s="285"/>
      <c r="BM40" s="286">
        <f t="shared" si="5"/>
        <v>23.46153846153846</v>
      </c>
      <c r="BN40" s="272"/>
    </row>
    <row r="41" spans="1:66" s="5" customFormat="1" ht="15.75" x14ac:dyDescent="0.25">
      <c r="A41" s="17">
        <v>4023</v>
      </c>
      <c r="B41" s="310" t="s">
        <v>105</v>
      </c>
      <c r="C41" s="310">
        <v>22</v>
      </c>
      <c r="D41" s="315" t="s">
        <v>149</v>
      </c>
      <c r="E41" s="315" t="s">
        <v>45</v>
      </c>
      <c r="F41" s="323" t="s">
        <v>5</v>
      </c>
      <c r="G41" s="312">
        <f t="shared" si="0"/>
        <v>37</v>
      </c>
      <c r="H41" s="313">
        <f t="shared" si="1"/>
        <v>305</v>
      </c>
      <c r="I41" s="325"/>
      <c r="J41" s="315"/>
      <c r="K41" s="315"/>
      <c r="L41" s="315"/>
      <c r="M41" s="315"/>
      <c r="N41" s="315">
        <v>25</v>
      </c>
      <c r="O41" s="315">
        <v>25</v>
      </c>
      <c r="P41" s="315">
        <v>20</v>
      </c>
      <c r="Q41" s="315">
        <v>25</v>
      </c>
      <c r="R41" s="315">
        <v>25</v>
      </c>
      <c r="S41" s="315">
        <v>25</v>
      </c>
      <c r="T41" s="316">
        <v>5</v>
      </c>
      <c r="U41" s="316">
        <v>30</v>
      </c>
      <c r="V41" s="315">
        <v>25</v>
      </c>
      <c r="W41" s="315">
        <v>25</v>
      </c>
      <c r="X41" s="315">
        <v>20</v>
      </c>
      <c r="Y41" s="315">
        <v>20</v>
      </c>
      <c r="Z41" s="315">
        <v>20</v>
      </c>
      <c r="AA41" s="315">
        <v>15</v>
      </c>
      <c r="AB41" s="317"/>
      <c r="AC41" s="318"/>
      <c r="AD41" s="315"/>
      <c r="AE41" s="315"/>
      <c r="AF41" s="315"/>
      <c r="AG41" s="315"/>
      <c r="AH41" s="315"/>
      <c r="AI41" s="315"/>
      <c r="AJ41" s="319"/>
      <c r="AK41" s="319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20"/>
      <c r="AZ41" s="315"/>
      <c r="BA41" s="315"/>
      <c r="BB41" s="321"/>
      <c r="BC41" s="315"/>
      <c r="BD41" s="322">
        <f t="shared" si="2"/>
        <v>14</v>
      </c>
      <c r="BE41" s="281">
        <f t="shared" si="3"/>
        <v>14</v>
      </c>
      <c r="BF41" s="282"/>
      <c r="BG41" s="283">
        <f t="shared" si="4"/>
        <v>1</v>
      </c>
      <c r="BH41" s="282"/>
      <c r="BI41" s="278"/>
      <c r="BJ41" s="278"/>
      <c r="BK41" s="278"/>
      <c r="BL41" s="285"/>
      <c r="BM41" s="286">
        <f t="shared" si="5"/>
        <v>21.785714285714285</v>
      </c>
      <c r="BN41" s="272"/>
    </row>
    <row r="42" spans="1:66" s="5" customFormat="1" ht="15.75" x14ac:dyDescent="0.25">
      <c r="A42" s="17">
        <v>4051</v>
      </c>
      <c r="B42" s="310" t="s">
        <v>105</v>
      </c>
      <c r="C42" s="310">
        <v>22</v>
      </c>
      <c r="D42" s="315" t="s">
        <v>136</v>
      </c>
      <c r="E42" s="315" t="s">
        <v>34</v>
      </c>
      <c r="F42" s="326" t="s">
        <v>5</v>
      </c>
      <c r="G42" s="312">
        <f t="shared" si="0"/>
        <v>38</v>
      </c>
      <c r="H42" s="313">
        <f t="shared" si="1"/>
        <v>305</v>
      </c>
      <c r="I42" s="325"/>
      <c r="J42" s="315">
        <v>25</v>
      </c>
      <c r="K42" s="315">
        <v>20</v>
      </c>
      <c r="L42" s="315">
        <v>30</v>
      </c>
      <c r="M42" s="315">
        <v>25</v>
      </c>
      <c r="N42" s="315">
        <v>20</v>
      </c>
      <c r="O42" s="315">
        <v>20</v>
      </c>
      <c r="P42" s="315">
        <v>10</v>
      </c>
      <c r="Q42" s="315">
        <v>25</v>
      </c>
      <c r="R42" s="315"/>
      <c r="S42" s="315"/>
      <c r="T42" s="316">
        <v>15</v>
      </c>
      <c r="U42" s="316">
        <v>35</v>
      </c>
      <c r="V42" s="315">
        <v>25</v>
      </c>
      <c r="W42" s="315">
        <v>15</v>
      </c>
      <c r="X42" s="315"/>
      <c r="Y42" s="315"/>
      <c r="Z42" s="315">
        <v>15</v>
      </c>
      <c r="AA42" s="315">
        <v>25</v>
      </c>
      <c r="AB42" s="317"/>
      <c r="AC42" s="318"/>
      <c r="AD42" s="315"/>
      <c r="AE42" s="315"/>
      <c r="AF42" s="315"/>
      <c r="AG42" s="315"/>
      <c r="AH42" s="315"/>
      <c r="AI42" s="315"/>
      <c r="AJ42" s="319"/>
      <c r="AK42" s="319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20"/>
      <c r="AZ42" s="315"/>
      <c r="BA42" s="315"/>
      <c r="BB42" s="321"/>
      <c r="BC42" s="315"/>
      <c r="BD42" s="322">
        <f t="shared" si="2"/>
        <v>14</v>
      </c>
      <c r="BE42" s="281">
        <f t="shared" si="3"/>
        <v>14</v>
      </c>
      <c r="BF42" s="282"/>
      <c r="BG42" s="283">
        <f t="shared" si="4"/>
        <v>1</v>
      </c>
      <c r="BH42" s="282"/>
      <c r="BI42" s="278"/>
      <c r="BJ42" s="278"/>
      <c r="BK42" s="278"/>
      <c r="BL42" s="285"/>
      <c r="BM42" s="286">
        <f t="shared" si="5"/>
        <v>21.785714285714285</v>
      </c>
      <c r="BN42" s="272"/>
    </row>
    <row r="43" spans="1:66" s="5" customFormat="1" ht="15.75" x14ac:dyDescent="0.25">
      <c r="A43" s="17">
        <v>2209</v>
      </c>
      <c r="B43" s="310" t="s">
        <v>81</v>
      </c>
      <c r="C43" s="310">
        <v>35</v>
      </c>
      <c r="D43" s="315" t="s">
        <v>94</v>
      </c>
      <c r="E43" s="315" t="s">
        <v>20</v>
      </c>
      <c r="F43" s="323" t="s">
        <v>5</v>
      </c>
      <c r="G43" s="312">
        <f t="shared" si="0"/>
        <v>39</v>
      </c>
      <c r="H43" s="313">
        <f t="shared" si="1"/>
        <v>300</v>
      </c>
      <c r="I43" s="325"/>
      <c r="J43" s="315">
        <v>30</v>
      </c>
      <c r="K43" s="315">
        <v>30</v>
      </c>
      <c r="L43" s="315">
        <v>15</v>
      </c>
      <c r="M43" s="315">
        <v>30</v>
      </c>
      <c r="N43" s="315">
        <v>25</v>
      </c>
      <c r="O43" s="315">
        <v>35</v>
      </c>
      <c r="P43" s="315"/>
      <c r="Q43" s="315"/>
      <c r="R43" s="315"/>
      <c r="S43" s="315"/>
      <c r="T43" s="316">
        <v>30</v>
      </c>
      <c r="U43" s="316">
        <v>40</v>
      </c>
      <c r="V43" s="315">
        <v>35</v>
      </c>
      <c r="W43" s="315">
        <v>30</v>
      </c>
      <c r="X43" s="315"/>
      <c r="Y43" s="315"/>
      <c r="Z43" s="315"/>
      <c r="AA43" s="315"/>
      <c r="AB43" s="317"/>
      <c r="AC43" s="318"/>
      <c r="AD43" s="315"/>
      <c r="AE43" s="315"/>
      <c r="AF43" s="315"/>
      <c r="AG43" s="315"/>
      <c r="AH43" s="315"/>
      <c r="AI43" s="315"/>
      <c r="AJ43" s="319"/>
      <c r="AK43" s="319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20"/>
      <c r="AZ43" s="315"/>
      <c r="BA43" s="315"/>
      <c r="BB43" s="321"/>
      <c r="BC43" s="315"/>
      <c r="BD43" s="322">
        <f t="shared" si="2"/>
        <v>10</v>
      </c>
      <c r="BE43" s="281">
        <f t="shared" si="3"/>
        <v>0</v>
      </c>
      <c r="BF43" s="283"/>
      <c r="BG43" s="283">
        <f t="shared" si="4"/>
        <v>1</v>
      </c>
      <c r="BH43" s="283"/>
      <c r="BI43" s="278"/>
      <c r="BJ43" s="278"/>
      <c r="BK43" s="278"/>
      <c r="BL43" s="285"/>
      <c r="BM43" s="286">
        <f t="shared" si="5"/>
        <v>30</v>
      </c>
      <c r="BN43" s="272"/>
    </row>
    <row r="44" spans="1:66" s="5" customFormat="1" ht="15.75" x14ac:dyDescent="0.25">
      <c r="A44" s="17">
        <v>906</v>
      </c>
      <c r="B44" s="310" t="s">
        <v>77</v>
      </c>
      <c r="C44" s="310">
        <v>35</v>
      </c>
      <c r="D44" s="315" t="s">
        <v>30</v>
      </c>
      <c r="E44" s="315" t="s">
        <v>25</v>
      </c>
      <c r="F44" s="323" t="s">
        <v>5</v>
      </c>
      <c r="G44" s="312">
        <f t="shared" si="0"/>
        <v>40</v>
      </c>
      <c r="H44" s="313">
        <f t="shared" si="1"/>
        <v>295</v>
      </c>
      <c r="I44" s="325"/>
      <c r="J44" s="315">
        <v>20</v>
      </c>
      <c r="K44" s="315">
        <v>10</v>
      </c>
      <c r="L44" s="315">
        <v>10</v>
      </c>
      <c r="M44" s="315">
        <v>20</v>
      </c>
      <c r="N44" s="315"/>
      <c r="O44" s="315">
        <v>15</v>
      </c>
      <c r="P44" s="315">
        <v>20</v>
      </c>
      <c r="Q44" s="315">
        <v>10</v>
      </c>
      <c r="R44" s="315">
        <v>10</v>
      </c>
      <c r="S44" s="315">
        <v>25</v>
      </c>
      <c r="T44" s="316">
        <v>15</v>
      </c>
      <c r="U44" s="316">
        <v>10</v>
      </c>
      <c r="V44" s="315">
        <v>10</v>
      </c>
      <c r="W44" s="315">
        <v>30</v>
      </c>
      <c r="X44" s="315">
        <v>35</v>
      </c>
      <c r="Y44" s="315">
        <v>20</v>
      </c>
      <c r="Z44" s="315">
        <v>20</v>
      </c>
      <c r="AA44" s="315">
        <v>15</v>
      </c>
      <c r="AB44" s="317"/>
      <c r="AC44" s="318"/>
      <c r="AD44" s="315"/>
      <c r="AE44" s="315"/>
      <c r="AF44" s="315"/>
      <c r="AG44" s="315"/>
      <c r="AH44" s="315"/>
      <c r="AI44" s="315"/>
      <c r="AJ44" s="319"/>
      <c r="AK44" s="319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20"/>
      <c r="AZ44" s="315"/>
      <c r="BA44" s="320"/>
      <c r="BB44" s="321"/>
      <c r="BC44" s="315"/>
      <c r="BD44" s="322">
        <f t="shared" si="2"/>
        <v>17</v>
      </c>
      <c r="BE44" s="281">
        <f t="shared" si="3"/>
        <v>17</v>
      </c>
      <c r="BF44" s="283"/>
      <c r="BG44" s="283">
        <f t="shared" si="4"/>
        <v>1</v>
      </c>
      <c r="BH44" s="283"/>
      <c r="BI44" s="278"/>
      <c r="BJ44" s="278"/>
      <c r="BK44" s="278"/>
      <c r="BL44" s="285"/>
      <c r="BM44" s="286">
        <f t="shared" si="5"/>
        <v>17.352941176470587</v>
      </c>
      <c r="BN44" s="272"/>
    </row>
    <row r="45" spans="1:66" s="5" customFormat="1" ht="15.75" x14ac:dyDescent="0.25">
      <c r="A45" s="17">
        <v>4014</v>
      </c>
      <c r="B45" s="310" t="s">
        <v>105</v>
      </c>
      <c r="C45" s="310">
        <v>22</v>
      </c>
      <c r="D45" s="315" t="s">
        <v>120</v>
      </c>
      <c r="E45" s="315" t="s">
        <v>121</v>
      </c>
      <c r="F45" s="326" t="s">
        <v>5</v>
      </c>
      <c r="G45" s="312">
        <f t="shared" si="0"/>
        <v>41</v>
      </c>
      <c r="H45" s="313">
        <f t="shared" si="1"/>
        <v>295</v>
      </c>
      <c r="I45" s="325"/>
      <c r="J45" s="315"/>
      <c r="K45" s="315"/>
      <c r="L45" s="315"/>
      <c r="M45" s="315"/>
      <c r="N45" s="315">
        <v>35</v>
      </c>
      <c r="O45" s="315">
        <v>45</v>
      </c>
      <c r="P45" s="315"/>
      <c r="Q45" s="315"/>
      <c r="R45" s="315">
        <v>20</v>
      </c>
      <c r="S45" s="315">
        <v>15</v>
      </c>
      <c r="T45" s="316">
        <v>40</v>
      </c>
      <c r="U45" s="316">
        <v>35</v>
      </c>
      <c r="V45" s="315">
        <v>35</v>
      </c>
      <c r="W45" s="315">
        <v>30</v>
      </c>
      <c r="X45" s="315">
        <v>15</v>
      </c>
      <c r="Y45" s="315">
        <v>25</v>
      </c>
      <c r="Z45" s="315"/>
      <c r="AA45" s="315"/>
      <c r="AB45" s="317"/>
      <c r="AC45" s="318"/>
      <c r="AD45" s="315"/>
      <c r="AE45" s="315"/>
      <c r="AF45" s="315"/>
      <c r="AG45" s="315"/>
      <c r="AH45" s="315"/>
      <c r="AI45" s="315"/>
      <c r="AJ45" s="319"/>
      <c r="AK45" s="319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20"/>
      <c r="AZ45" s="315"/>
      <c r="BA45" s="315"/>
      <c r="BB45" s="321"/>
      <c r="BC45" s="315"/>
      <c r="BD45" s="322">
        <f t="shared" si="2"/>
        <v>10</v>
      </c>
      <c r="BE45" s="281">
        <f t="shared" si="3"/>
        <v>0</v>
      </c>
      <c r="BF45" s="282"/>
      <c r="BG45" s="283">
        <f t="shared" si="4"/>
        <v>1</v>
      </c>
      <c r="BH45" s="282"/>
      <c r="BI45" s="278"/>
      <c r="BJ45" s="278"/>
      <c r="BK45" s="278"/>
      <c r="BL45" s="285"/>
      <c r="BM45" s="286">
        <f t="shared" si="5"/>
        <v>29.5</v>
      </c>
      <c r="BN45" s="272"/>
    </row>
    <row r="46" spans="1:66" s="5" customFormat="1" ht="15.75" x14ac:dyDescent="0.25">
      <c r="A46" s="17">
        <v>1310</v>
      </c>
      <c r="B46" s="310" t="s">
        <v>79</v>
      </c>
      <c r="C46" s="310">
        <v>35</v>
      </c>
      <c r="D46" s="315" t="s">
        <v>90</v>
      </c>
      <c r="E46" s="315" t="s">
        <v>91</v>
      </c>
      <c r="F46" s="326" t="s">
        <v>9</v>
      </c>
      <c r="G46" s="312">
        <f t="shared" si="0"/>
        <v>42</v>
      </c>
      <c r="H46" s="313">
        <f t="shared" si="1"/>
        <v>290</v>
      </c>
      <c r="I46" s="325"/>
      <c r="J46" s="315">
        <v>20</v>
      </c>
      <c r="K46" s="315">
        <v>40</v>
      </c>
      <c r="L46" s="315">
        <v>15</v>
      </c>
      <c r="M46" s="315">
        <v>25</v>
      </c>
      <c r="N46" s="315">
        <v>10</v>
      </c>
      <c r="O46" s="315">
        <v>15</v>
      </c>
      <c r="P46" s="315">
        <v>30</v>
      </c>
      <c r="Q46" s="315"/>
      <c r="R46" s="315">
        <v>20</v>
      </c>
      <c r="S46" s="315">
        <v>20</v>
      </c>
      <c r="T46" s="316">
        <v>15</v>
      </c>
      <c r="U46" s="316">
        <v>10</v>
      </c>
      <c r="V46" s="315">
        <v>10</v>
      </c>
      <c r="W46" s="315">
        <v>20</v>
      </c>
      <c r="X46" s="315"/>
      <c r="Y46" s="315"/>
      <c r="Z46" s="315">
        <v>15</v>
      </c>
      <c r="AA46" s="315">
        <v>25</v>
      </c>
      <c r="AB46" s="317"/>
      <c r="AC46" s="318"/>
      <c r="AD46" s="315"/>
      <c r="AE46" s="315"/>
      <c r="AF46" s="315"/>
      <c r="AG46" s="315"/>
      <c r="AH46" s="315"/>
      <c r="AI46" s="315"/>
      <c r="AJ46" s="319"/>
      <c r="AK46" s="319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20"/>
      <c r="AZ46" s="315"/>
      <c r="BA46" s="315"/>
      <c r="BB46" s="321"/>
      <c r="BC46" s="315"/>
      <c r="BD46" s="322">
        <f t="shared" si="2"/>
        <v>15</v>
      </c>
      <c r="BE46" s="281">
        <f t="shared" si="3"/>
        <v>15</v>
      </c>
      <c r="BF46" s="283"/>
      <c r="BG46" s="283">
        <f t="shared" si="4"/>
        <v>1</v>
      </c>
      <c r="BH46" s="282"/>
      <c r="BI46" s="284"/>
      <c r="BJ46" s="284"/>
      <c r="BK46" s="284"/>
      <c r="BL46" s="285"/>
      <c r="BM46" s="286">
        <f t="shared" si="5"/>
        <v>19.333333333333332</v>
      </c>
      <c r="BN46" s="272"/>
    </row>
    <row r="47" spans="1:66" s="5" customFormat="1" ht="15.75" x14ac:dyDescent="0.25">
      <c r="A47" s="17">
        <v>3301</v>
      </c>
      <c r="B47" s="310" t="s">
        <v>86</v>
      </c>
      <c r="C47" s="310">
        <v>35</v>
      </c>
      <c r="D47" s="315" t="s">
        <v>73</v>
      </c>
      <c r="E47" s="315" t="s">
        <v>184</v>
      </c>
      <c r="F47" s="323" t="s">
        <v>5</v>
      </c>
      <c r="G47" s="312">
        <f t="shared" si="0"/>
        <v>43</v>
      </c>
      <c r="H47" s="313">
        <f t="shared" si="1"/>
        <v>290</v>
      </c>
      <c r="I47" s="325"/>
      <c r="J47" s="315">
        <v>10</v>
      </c>
      <c r="K47" s="315">
        <v>30</v>
      </c>
      <c r="L47" s="315">
        <v>10</v>
      </c>
      <c r="M47" s="315">
        <v>20</v>
      </c>
      <c r="N47" s="315">
        <v>25</v>
      </c>
      <c r="O47" s="315">
        <v>20</v>
      </c>
      <c r="P47" s="315"/>
      <c r="Q47" s="315"/>
      <c r="R47" s="315">
        <v>10</v>
      </c>
      <c r="S47" s="315">
        <v>15</v>
      </c>
      <c r="T47" s="316">
        <v>40</v>
      </c>
      <c r="U47" s="316">
        <v>25</v>
      </c>
      <c r="V47" s="315">
        <v>30</v>
      </c>
      <c r="W47" s="315">
        <v>15</v>
      </c>
      <c r="X47" s="315">
        <v>15</v>
      </c>
      <c r="Y47" s="315">
        <v>25</v>
      </c>
      <c r="Z47" s="315"/>
      <c r="AA47" s="315"/>
      <c r="AB47" s="317"/>
      <c r="AC47" s="318"/>
      <c r="AD47" s="315"/>
      <c r="AE47" s="315"/>
      <c r="AF47" s="315"/>
      <c r="AG47" s="315"/>
      <c r="AH47" s="315"/>
      <c r="AI47" s="315"/>
      <c r="AJ47" s="319"/>
      <c r="AK47" s="319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20"/>
      <c r="AZ47" s="315"/>
      <c r="BA47" s="315"/>
      <c r="BB47" s="321"/>
      <c r="BC47" s="315"/>
      <c r="BD47" s="322">
        <f t="shared" si="2"/>
        <v>14</v>
      </c>
      <c r="BE47" s="281">
        <f t="shared" si="3"/>
        <v>14</v>
      </c>
      <c r="BF47" s="283">
        <f>SUM(BE47:BE61)</f>
        <v>130</v>
      </c>
      <c r="BG47" s="283">
        <f t="shared" si="4"/>
        <v>1</v>
      </c>
      <c r="BH47" s="282">
        <v>15</v>
      </c>
      <c r="BI47" s="284"/>
      <c r="BJ47" s="284"/>
      <c r="BK47" s="284"/>
      <c r="BL47" s="285">
        <f>AVERAGE(BF47/BH47)</f>
        <v>8.6666666666666661</v>
      </c>
      <c r="BM47" s="286">
        <f t="shared" si="5"/>
        <v>20.714285714285715</v>
      </c>
      <c r="BN47" s="272"/>
    </row>
    <row r="48" spans="1:66" ht="15.75" x14ac:dyDescent="0.25">
      <c r="A48" s="17">
        <v>3330</v>
      </c>
      <c r="B48" s="310" t="s">
        <v>86</v>
      </c>
      <c r="C48" s="310">
        <v>35</v>
      </c>
      <c r="D48" s="315" t="s">
        <v>127</v>
      </c>
      <c r="E48" s="315" t="s">
        <v>126</v>
      </c>
      <c r="F48" s="323" t="s">
        <v>5</v>
      </c>
      <c r="G48" s="312">
        <f t="shared" si="0"/>
        <v>44</v>
      </c>
      <c r="H48" s="313">
        <f t="shared" si="1"/>
        <v>290</v>
      </c>
      <c r="I48" s="325"/>
      <c r="J48" s="315">
        <v>10</v>
      </c>
      <c r="K48" s="315">
        <v>10</v>
      </c>
      <c r="L48" s="315"/>
      <c r="M48" s="315"/>
      <c r="N48" s="315">
        <v>20</v>
      </c>
      <c r="O48" s="315">
        <v>40</v>
      </c>
      <c r="P48" s="315"/>
      <c r="Q48" s="315"/>
      <c r="R48" s="315">
        <v>20</v>
      </c>
      <c r="S48" s="315">
        <v>15</v>
      </c>
      <c r="T48" s="316">
        <v>25</v>
      </c>
      <c r="U48" s="316">
        <v>30</v>
      </c>
      <c r="V48" s="315">
        <v>20</v>
      </c>
      <c r="W48" s="315">
        <v>25</v>
      </c>
      <c r="X48" s="315">
        <v>20</v>
      </c>
      <c r="Y48" s="315">
        <v>20</v>
      </c>
      <c r="Z48" s="315">
        <v>10</v>
      </c>
      <c r="AA48" s="315">
        <v>25</v>
      </c>
      <c r="AB48" s="317"/>
      <c r="AC48" s="318"/>
      <c r="AD48" s="315"/>
      <c r="AE48" s="315"/>
      <c r="AF48" s="315"/>
      <c r="AG48" s="315"/>
      <c r="AH48" s="315"/>
      <c r="AI48" s="315"/>
      <c r="AJ48" s="319"/>
      <c r="AK48" s="319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20"/>
      <c r="AZ48" s="315"/>
      <c r="BA48" s="315"/>
      <c r="BB48" s="321"/>
      <c r="BC48" s="315"/>
      <c r="BD48" s="322">
        <f t="shared" si="2"/>
        <v>14</v>
      </c>
      <c r="BE48" s="281">
        <f t="shared" si="3"/>
        <v>14</v>
      </c>
      <c r="BF48" s="282"/>
      <c r="BG48" s="283">
        <f t="shared" si="4"/>
        <v>1</v>
      </c>
      <c r="BH48" s="282"/>
      <c r="BI48" s="278"/>
      <c r="BJ48" s="278"/>
      <c r="BK48" s="278"/>
      <c r="BL48" s="285"/>
      <c r="BM48" s="286">
        <f t="shared" si="5"/>
        <v>20.714285714285715</v>
      </c>
      <c r="BN48" s="272"/>
    </row>
    <row r="49" spans="1:66" s="5" customFormat="1" ht="15.75" x14ac:dyDescent="0.25">
      <c r="A49" s="17">
        <v>3333</v>
      </c>
      <c r="B49" s="310" t="s">
        <v>86</v>
      </c>
      <c r="C49" s="310">
        <v>35</v>
      </c>
      <c r="D49" s="315" t="s">
        <v>140</v>
      </c>
      <c r="E49" s="315" t="s">
        <v>63</v>
      </c>
      <c r="F49" s="326" t="s">
        <v>5</v>
      </c>
      <c r="G49" s="312">
        <f t="shared" si="0"/>
        <v>45</v>
      </c>
      <c r="H49" s="313">
        <f t="shared" si="1"/>
        <v>290</v>
      </c>
      <c r="I49" s="325"/>
      <c r="J49" s="315"/>
      <c r="K49" s="315"/>
      <c r="L49" s="315"/>
      <c r="M49" s="315"/>
      <c r="N49" s="315">
        <v>20</v>
      </c>
      <c r="O49" s="315">
        <v>30</v>
      </c>
      <c r="P49" s="315">
        <v>35</v>
      </c>
      <c r="Q49" s="315">
        <v>20</v>
      </c>
      <c r="R49" s="315"/>
      <c r="S49" s="315"/>
      <c r="T49" s="316"/>
      <c r="U49" s="316"/>
      <c r="V49" s="315">
        <v>30</v>
      </c>
      <c r="W49" s="315">
        <v>15</v>
      </c>
      <c r="X49" s="315">
        <v>30</v>
      </c>
      <c r="Y49" s="315">
        <v>35</v>
      </c>
      <c r="Z49" s="315">
        <v>35</v>
      </c>
      <c r="AA49" s="315">
        <v>40</v>
      </c>
      <c r="AB49" s="327"/>
      <c r="AC49" s="318"/>
      <c r="AD49" s="315"/>
      <c r="AE49" s="315"/>
      <c r="AF49" s="315"/>
      <c r="AG49" s="315"/>
      <c r="AH49" s="315"/>
      <c r="AI49" s="315"/>
      <c r="AJ49" s="319"/>
      <c r="AK49" s="319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20"/>
      <c r="AZ49" s="315"/>
      <c r="BA49" s="315"/>
      <c r="BB49" s="321"/>
      <c r="BC49" s="315"/>
      <c r="BD49" s="322">
        <f t="shared" si="2"/>
        <v>10</v>
      </c>
      <c r="BE49" s="281">
        <f t="shared" si="3"/>
        <v>0</v>
      </c>
      <c r="BF49" s="282"/>
      <c r="BG49" s="283">
        <f t="shared" si="4"/>
        <v>1</v>
      </c>
      <c r="BH49" s="282"/>
      <c r="BI49" s="284"/>
      <c r="BJ49" s="284"/>
      <c r="BK49" s="284"/>
      <c r="BL49" s="285"/>
      <c r="BM49" s="286">
        <f t="shared" si="5"/>
        <v>29</v>
      </c>
      <c r="BN49" s="272"/>
    </row>
    <row r="50" spans="1:66" s="5" customFormat="1" ht="15.75" x14ac:dyDescent="0.25">
      <c r="A50" s="17">
        <v>4805</v>
      </c>
      <c r="B50" s="310" t="s">
        <v>154</v>
      </c>
      <c r="C50" s="310">
        <v>35</v>
      </c>
      <c r="D50" s="315" t="s">
        <v>146</v>
      </c>
      <c r="E50" s="315" t="s">
        <v>21</v>
      </c>
      <c r="F50" s="323" t="s">
        <v>5</v>
      </c>
      <c r="G50" s="312">
        <f t="shared" si="0"/>
        <v>46</v>
      </c>
      <c r="H50" s="313">
        <f t="shared" si="1"/>
        <v>290</v>
      </c>
      <c r="I50" s="325"/>
      <c r="J50" s="315"/>
      <c r="K50" s="315"/>
      <c r="L50" s="315"/>
      <c r="M50" s="315"/>
      <c r="N50" s="315">
        <v>35</v>
      </c>
      <c r="O50" s="315">
        <v>30</v>
      </c>
      <c r="P50" s="315"/>
      <c r="Q50" s="315"/>
      <c r="R50" s="315">
        <v>40</v>
      </c>
      <c r="S50" s="315">
        <v>40</v>
      </c>
      <c r="T50" s="316">
        <v>25</v>
      </c>
      <c r="U50" s="316">
        <v>25</v>
      </c>
      <c r="V50" s="315">
        <v>10</v>
      </c>
      <c r="W50" s="315">
        <v>25</v>
      </c>
      <c r="X50" s="315">
        <v>25</v>
      </c>
      <c r="Y50" s="315">
        <v>35</v>
      </c>
      <c r="Z50" s="315"/>
      <c r="AA50" s="315"/>
      <c r="AB50" s="317"/>
      <c r="AC50" s="318"/>
      <c r="AD50" s="315"/>
      <c r="AE50" s="315"/>
      <c r="AF50" s="315"/>
      <c r="AG50" s="315"/>
      <c r="AH50" s="315"/>
      <c r="AI50" s="315"/>
      <c r="AJ50" s="319"/>
      <c r="AK50" s="319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20"/>
      <c r="AZ50" s="315"/>
      <c r="BA50" s="315"/>
      <c r="BB50" s="321"/>
      <c r="BC50" s="315"/>
      <c r="BD50" s="322">
        <f t="shared" si="2"/>
        <v>10</v>
      </c>
      <c r="BE50" s="281">
        <f t="shared" si="3"/>
        <v>0</v>
      </c>
      <c r="BF50" s="282"/>
      <c r="BG50" s="283">
        <f t="shared" si="4"/>
        <v>1</v>
      </c>
      <c r="BH50" s="282"/>
      <c r="BI50" s="284"/>
      <c r="BJ50" s="284"/>
      <c r="BK50" s="284"/>
      <c r="BL50" s="285"/>
      <c r="BM50" s="286">
        <f t="shared" si="5"/>
        <v>29</v>
      </c>
      <c r="BN50" s="272"/>
    </row>
    <row r="51" spans="1:66" s="5" customFormat="1" ht="15.75" x14ac:dyDescent="0.25">
      <c r="A51" s="17">
        <v>4809</v>
      </c>
      <c r="B51" s="310" t="s">
        <v>154</v>
      </c>
      <c r="C51" s="310">
        <v>35</v>
      </c>
      <c r="D51" s="315" t="s">
        <v>155</v>
      </c>
      <c r="E51" s="315" t="s">
        <v>100</v>
      </c>
      <c r="F51" s="326" t="s">
        <v>5</v>
      </c>
      <c r="G51" s="312">
        <f t="shared" si="0"/>
        <v>47</v>
      </c>
      <c r="H51" s="313">
        <f t="shared" si="1"/>
        <v>290</v>
      </c>
      <c r="I51" s="325"/>
      <c r="J51" s="315"/>
      <c r="K51" s="315"/>
      <c r="L51" s="315"/>
      <c r="M51" s="315"/>
      <c r="N51" s="315">
        <v>10</v>
      </c>
      <c r="O51" s="315">
        <v>35</v>
      </c>
      <c r="P51" s="315"/>
      <c r="Q51" s="315"/>
      <c r="R51" s="315">
        <v>20</v>
      </c>
      <c r="S51" s="315">
        <v>35</v>
      </c>
      <c r="T51" s="316"/>
      <c r="U51" s="316"/>
      <c r="V51" s="315">
        <v>40</v>
      </c>
      <c r="W51" s="315">
        <v>20</v>
      </c>
      <c r="X51" s="315">
        <v>35</v>
      </c>
      <c r="Y51" s="315">
        <v>45</v>
      </c>
      <c r="Z51" s="315">
        <v>30</v>
      </c>
      <c r="AA51" s="315">
        <v>20</v>
      </c>
      <c r="AB51" s="317"/>
      <c r="AC51" s="318"/>
      <c r="AD51" s="315"/>
      <c r="AE51" s="315"/>
      <c r="AF51" s="315"/>
      <c r="AG51" s="315"/>
      <c r="AH51" s="315"/>
      <c r="AI51" s="315"/>
      <c r="AJ51" s="319"/>
      <c r="AK51" s="319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20"/>
      <c r="AZ51" s="315"/>
      <c r="BA51" s="315"/>
      <c r="BB51" s="321"/>
      <c r="BC51" s="315"/>
      <c r="BD51" s="322">
        <f t="shared" si="2"/>
        <v>10</v>
      </c>
      <c r="BE51" s="281">
        <f t="shared" si="3"/>
        <v>0</v>
      </c>
      <c r="BF51" s="279"/>
      <c r="BG51" s="283">
        <f t="shared" si="4"/>
        <v>1</v>
      </c>
      <c r="BH51" s="279"/>
      <c r="BI51" s="278"/>
      <c r="BJ51" s="278"/>
      <c r="BK51" s="278"/>
      <c r="BL51" s="285"/>
      <c r="BM51" s="286">
        <f t="shared" si="5"/>
        <v>29</v>
      </c>
      <c r="BN51" s="272"/>
    </row>
    <row r="52" spans="1:66" s="5" customFormat="1" ht="15.75" x14ac:dyDescent="0.25">
      <c r="A52" s="17">
        <v>5003</v>
      </c>
      <c r="B52" s="310" t="s">
        <v>189</v>
      </c>
      <c r="C52" s="310">
        <v>35</v>
      </c>
      <c r="D52" s="315" t="s">
        <v>159</v>
      </c>
      <c r="E52" s="315" t="s">
        <v>69</v>
      </c>
      <c r="F52" s="323" t="s">
        <v>5</v>
      </c>
      <c r="G52" s="312">
        <f t="shared" si="0"/>
        <v>48</v>
      </c>
      <c r="H52" s="313">
        <f t="shared" si="1"/>
        <v>290</v>
      </c>
      <c r="I52" s="325"/>
      <c r="J52" s="315">
        <v>20</v>
      </c>
      <c r="K52" s="315">
        <v>15</v>
      </c>
      <c r="L52" s="315">
        <v>10</v>
      </c>
      <c r="M52" s="315">
        <v>10</v>
      </c>
      <c r="N52" s="315">
        <v>10</v>
      </c>
      <c r="O52" s="315">
        <v>15</v>
      </c>
      <c r="P52" s="315">
        <v>15</v>
      </c>
      <c r="Q52" s="315">
        <v>10</v>
      </c>
      <c r="R52" s="315">
        <v>20</v>
      </c>
      <c r="S52" s="315">
        <v>25</v>
      </c>
      <c r="T52" s="316">
        <v>20</v>
      </c>
      <c r="U52" s="316">
        <v>15</v>
      </c>
      <c r="V52" s="315">
        <v>15</v>
      </c>
      <c r="W52" s="315">
        <v>20</v>
      </c>
      <c r="X52" s="315">
        <v>20</v>
      </c>
      <c r="Y52" s="315">
        <v>15</v>
      </c>
      <c r="Z52" s="315">
        <v>25</v>
      </c>
      <c r="AA52" s="315">
        <v>10</v>
      </c>
      <c r="AB52" s="317"/>
      <c r="AC52" s="318"/>
      <c r="AD52" s="315"/>
      <c r="AE52" s="315"/>
      <c r="AF52" s="315"/>
      <c r="AG52" s="315"/>
      <c r="AH52" s="315"/>
      <c r="AI52" s="315"/>
      <c r="AJ52" s="319"/>
      <c r="AK52" s="319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20"/>
      <c r="AZ52" s="315"/>
      <c r="BA52" s="315"/>
      <c r="BB52" s="321"/>
      <c r="BC52" s="315"/>
      <c r="BD52" s="322">
        <f t="shared" si="2"/>
        <v>18</v>
      </c>
      <c r="BE52" s="281">
        <f t="shared" si="3"/>
        <v>18</v>
      </c>
      <c r="BF52" s="343"/>
      <c r="BG52" s="283">
        <f t="shared" si="4"/>
        <v>1</v>
      </c>
      <c r="BH52" s="282"/>
      <c r="BI52" s="284"/>
      <c r="BJ52" s="284"/>
      <c r="BK52" s="284"/>
      <c r="BL52" s="285"/>
      <c r="BM52" s="286">
        <f t="shared" si="5"/>
        <v>16.111111111111111</v>
      </c>
      <c r="BN52" s="272"/>
    </row>
    <row r="53" spans="1:66" s="5" customFormat="1" ht="15.75" x14ac:dyDescent="0.25">
      <c r="A53" s="17">
        <v>5021</v>
      </c>
      <c r="B53" s="310" t="s">
        <v>189</v>
      </c>
      <c r="C53" s="310">
        <v>35</v>
      </c>
      <c r="D53" s="315" t="s">
        <v>236</v>
      </c>
      <c r="E53" s="315" t="s">
        <v>187</v>
      </c>
      <c r="F53" s="323" t="s">
        <v>5</v>
      </c>
      <c r="G53" s="312">
        <f t="shared" si="0"/>
        <v>49</v>
      </c>
      <c r="H53" s="313">
        <f t="shared" si="1"/>
        <v>290</v>
      </c>
      <c r="I53" s="325"/>
      <c r="J53" s="315">
        <v>20</v>
      </c>
      <c r="K53" s="315">
        <v>15</v>
      </c>
      <c r="L53" s="315">
        <v>10</v>
      </c>
      <c r="M53" s="315">
        <v>10</v>
      </c>
      <c r="N53" s="315">
        <v>10</v>
      </c>
      <c r="O53" s="315">
        <v>15</v>
      </c>
      <c r="P53" s="315">
        <v>15</v>
      </c>
      <c r="Q53" s="315">
        <v>10</v>
      </c>
      <c r="R53" s="315">
        <v>20</v>
      </c>
      <c r="S53" s="315">
        <v>25</v>
      </c>
      <c r="T53" s="316">
        <v>20</v>
      </c>
      <c r="U53" s="316">
        <v>15</v>
      </c>
      <c r="V53" s="315">
        <v>15</v>
      </c>
      <c r="W53" s="315">
        <v>20</v>
      </c>
      <c r="X53" s="315">
        <v>20</v>
      </c>
      <c r="Y53" s="315">
        <v>15</v>
      </c>
      <c r="Z53" s="315">
        <v>25</v>
      </c>
      <c r="AA53" s="315">
        <v>10</v>
      </c>
      <c r="AB53" s="317"/>
      <c r="AC53" s="318"/>
      <c r="AD53" s="315"/>
      <c r="AE53" s="315"/>
      <c r="AF53" s="315"/>
      <c r="AG53" s="315"/>
      <c r="AH53" s="315"/>
      <c r="AI53" s="315"/>
      <c r="AJ53" s="319"/>
      <c r="AK53" s="319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20"/>
      <c r="AZ53" s="315"/>
      <c r="BA53" s="315"/>
      <c r="BB53" s="321"/>
      <c r="BC53" s="315"/>
      <c r="BD53" s="322">
        <f t="shared" si="2"/>
        <v>18</v>
      </c>
      <c r="BE53" s="281">
        <f t="shared" si="3"/>
        <v>18</v>
      </c>
      <c r="BF53" s="282"/>
      <c r="BG53" s="283">
        <f t="shared" si="4"/>
        <v>1</v>
      </c>
      <c r="BH53" s="282"/>
      <c r="BI53" s="284"/>
      <c r="BJ53" s="284"/>
      <c r="BK53" s="284"/>
      <c r="BL53" s="285"/>
      <c r="BM53" s="286">
        <f t="shared" si="5"/>
        <v>16.111111111111111</v>
      </c>
      <c r="BN53" s="272"/>
    </row>
    <row r="54" spans="1:66" s="5" customFormat="1" ht="15.75" x14ac:dyDescent="0.25">
      <c r="A54" s="17">
        <v>5427</v>
      </c>
      <c r="B54" s="310" t="s">
        <v>223</v>
      </c>
      <c r="C54" s="310">
        <v>35</v>
      </c>
      <c r="D54" s="315" t="s">
        <v>193</v>
      </c>
      <c r="E54" s="315" t="s">
        <v>312</v>
      </c>
      <c r="F54" s="326" t="s">
        <v>5</v>
      </c>
      <c r="G54" s="312">
        <f t="shared" si="0"/>
        <v>50</v>
      </c>
      <c r="H54" s="313">
        <f t="shared" si="1"/>
        <v>290</v>
      </c>
      <c r="I54" s="325"/>
      <c r="J54" s="315"/>
      <c r="K54" s="315"/>
      <c r="L54" s="315"/>
      <c r="M54" s="315"/>
      <c r="N54" s="315">
        <v>15</v>
      </c>
      <c r="O54" s="315">
        <v>25</v>
      </c>
      <c r="P54" s="315"/>
      <c r="Q54" s="315"/>
      <c r="R54" s="315">
        <v>35</v>
      </c>
      <c r="S54" s="315">
        <v>35</v>
      </c>
      <c r="T54" s="316">
        <v>20</v>
      </c>
      <c r="U54" s="316">
        <v>20</v>
      </c>
      <c r="V54" s="315">
        <v>10</v>
      </c>
      <c r="W54" s="315">
        <v>25</v>
      </c>
      <c r="X54" s="315">
        <v>30</v>
      </c>
      <c r="Y54" s="315">
        <v>20</v>
      </c>
      <c r="Z54" s="315">
        <v>20</v>
      </c>
      <c r="AA54" s="315">
        <v>35</v>
      </c>
      <c r="AB54" s="317"/>
      <c r="AC54" s="318"/>
      <c r="AD54" s="315"/>
      <c r="AE54" s="315"/>
      <c r="AF54" s="315"/>
      <c r="AG54" s="315"/>
      <c r="AH54" s="315"/>
      <c r="AI54" s="315"/>
      <c r="AJ54" s="319"/>
      <c r="AK54" s="319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20"/>
      <c r="AZ54" s="315"/>
      <c r="BA54" s="315"/>
      <c r="BB54" s="321"/>
      <c r="BC54" s="315"/>
      <c r="BD54" s="322">
        <f t="shared" si="2"/>
        <v>12</v>
      </c>
      <c r="BE54" s="281">
        <f t="shared" si="3"/>
        <v>12</v>
      </c>
      <c r="BF54" s="279"/>
      <c r="BG54" s="283">
        <f t="shared" si="4"/>
        <v>1</v>
      </c>
      <c r="BH54" s="279"/>
      <c r="BI54" s="278"/>
      <c r="BJ54" s="278"/>
      <c r="BK54" s="278"/>
      <c r="BL54" s="287"/>
      <c r="BM54" s="286">
        <f t="shared" si="5"/>
        <v>24.166666666666668</v>
      </c>
      <c r="BN54" s="272"/>
    </row>
    <row r="55" spans="1:66" s="5" customFormat="1" ht="15.75" x14ac:dyDescent="0.25">
      <c r="A55" s="17">
        <v>2312</v>
      </c>
      <c r="B55" s="310" t="s">
        <v>82</v>
      </c>
      <c r="C55" s="310">
        <v>35</v>
      </c>
      <c r="D55" s="315" t="s">
        <v>58</v>
      </c>
      <c r="E55" s="315" t="s">
        <v>24</v>
      </c>
      <c r="F55" s="326" t="s">
        <v>5</v>
      </c>
      <c r="G55" s="312">
        <f t="shared" si="0"/>
        <v>51</v>
      </c>
      <c r="H55" s="313">
        <f t="shared" si="1"/>
        <v>285</v>
      </c>
      <c r="I55" s="325"/>
      <c r="J55" s="315">
        <v>30</v>
      </c>
      <c r="K55" s="315">
        <v>20</v>
      </c>
      <c r="L55" s="315">
        <v>25</v>
      </c>
      <c r="M55" s="315">
        <v>20</v>
      </c>
      <c r="N55" s="315">
        <v>20</v>
      </c>
      <c r="O55" s="315">
        <v>25</v>
      </c>
      <c r="P55" s="315">
        <v>15</v>
      </c>
      <c r="Q55" s="315">
        <v>30</v>
      </c>
      <c r="R55" s="315">
        <v>50</v>
      </c>
      <c r="S55" s="315">
        <v>50</v>
      </c>
      <c r="T55" s="316"/>
      <c r="U55" s="316"/>
      <c r="V55" s="315"/>
      <c r="W55" s="315"/>
      <c r="X55" s="315"/>
      <c r="Y55" s="315"/>
      <c r="Z55" s="315"/>
      <c r="AA55" s="315"/>
      <c r="AB55" s="317"/>
      <c r="AC55" s="318"/>
      <c r="AD55" s="315"/>
      <c r="AE55" s="315"/>
      <c r="AF55" s="315"/>
      <c r="AG55" s="315"/>
      <c r="AH55" s="315"/>
      <c r="AI55" s="315"/>
      <c r="AJ55" s="319"/>
      <c r="AK55" s="319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20"/>
      <c r="AZ55" s="315"/>
      <c r="BA55" s="315"/>
      <c r="BB55" s="321"/>
      <c r="BC55" s="315"/>
      <c r="BD55" s="322">
        <f t="shared" si="2"/>
        <v>10</v>
      </c>
      <c r="BE55" s="281">
        <f t="shared" si="3"/>
        <v>0</v>
      </c>
      <c r="BF55" s="282"/>
      <c r="BG55" s="283">
        <f t="shared" si="4"/>
        <v>1</v>
      </c>
      <c r="BH55" s="282"/>
      <c r="BI55" s="284"/>
      <c r="BJ55" s="284"/>
      <c r="BK55" s="284"/>
      <c r="BL55" s="285"/>
      <c r="BM55" s="286">
        <f t="shared" si="5"/>
        <v>28.5</v>
      </c>
      <c r="BN55" s="272"/>
    </row>
    <row r="56" spans="1:66" s="5" customFormat="1" ht="15.75" x14ac:dyDescent="0.25">
      <c r="A56" s="17">
        <v>2703</v>
      </c>
      <c r="B56" s="310" t="s">
        <v>84</v>
      </c>
      <c r="C56" s="310">
        <v>35</v>
      </c>
      <c r="D56" s="315" t="s">
        <v>61</v>
      </c>
      <c r="E56" s="315" t="s">
        <v>17</v>
      </c>
      <c r="F56" s="326" t="s">
        <v>5</v>
      </c>
      <c r="G56" s="312">
        <f t="shared" si="0"/>
        <v>52</v>
      </c>
      <c r="H56" s="313">
        <f t="shared" si="1"/>
        <v>285</v>
      </c>
      <c r="I56" s="325"/>
      <c r="J56" s="315">
        <v>40</v>
      </c>
      <c r="K56" s="315">
        <v>35</v>
      </c>
      <c r="L56" s="315">
        <v>25</v>
      </c>
      <c r="M56" s="315">
        <v>40</v>
      </c>
      <c r="N56" s="315">
        <v>20</v>
      </c>
      <c r="O56" s="315">
        <v>25</v>
      </c>
      <c r="P56" s="315"/>
      <c r="Q56" s="315"/>
      <c r="R56" s="315"/>
      <c r="S56" s="315"/>
      <c r="T56" s="316">
        <v>20</v>
      </c>
      <c r="U56" s="316">
        <v>30</v>
      </c>
      <c r="V56" s="315"/>
      <c r="W56" s="315"/>
      <c r="X56" s="315">
        <v>35</v>
      </c>
      <c r="Y56" s="315">
        <v>15</v>
      </c>
      <c r="Z56" s="315"/>
      <c r="AA56" s="315"/>
      <c r="AB56" s="327"/>
      <c r="AC56" s="318"/>
      <c r="AD56" s="315"/>
      <c r="AE56" s="315"/>
      <c r="AF56" s="315"/>
      <c r="AG56" s="315"/>
      <c r="AH56" s="315"/>
      <c r="AI56" s="315"/>
      <c r="AJ56" s="319"/>
      <c r="AK56" s="319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20"/>
      <c r="AZ56" s="315"/>
      <c r="BA56" s="315"/>
      <c r="BB56" s="321"/>
      <c r="BC56" s="315"/>
      <c r="BD56" s="322">
        <f t="shared" si="2"/>
        <v>10</v>
      </c>
      <c r="BE56" s="281">
        <f t="shared" si="3"/>
        <v>0</v>
      </c>
      <c r="BF56" s="282"/>
      <c r="BG56" s="283">
        <f t="shared" si="4"/>
        <v>1</v>
      </c>
      <c r="BH56" s="282"/>
      <c r="BI56" s="284"/>
      <c r="BJ56" s="284"/>
      <c r="BK56" s="284"/>
      <c r="BL56" s="285"/>
      <c r="BM56" s="286">
        <f t="shared" si="5"/>
        <v>28.5</v>
      </c>
      <c r="BN56" s="272"/>
    </row>
    <row r="57" spans="1:66" s="5" customFormat="1" ht="15.75" x14ac:dyDescent="0.25">
      <c r="A57" s="17">
        <v>5105</v>
      </c>
      <c r="B57" s="310" t="s">
        <v>205</v>
      </c>
      <c r="C57" s="310">
        <v>35</v>
      </c>
      <c r="D57" s="315" t="s">
        <v>208</v>
      </c>
      <c r="E57" s="315" t="s">
        <v>151</v>
      </c>
      <c r="F57" s="323" t="s">
        <v>5</v>
      </c>
      <c r="G57" s="312">
        <f t="shared" si="0"/>
        <v>53</v>
      </c>
      <c r="H57" s="313">
        <f t="shared" si="1"/>
        <v>280</v>
      </c>
      <c r="I57" s="325"/>
      <c r="J57" s="315">
        <v>20</v>
      </c>
      <c r="K57" s="315">
        <v>10</v>
      </c>
      <c r="L57" s="315"/>
      <c r="M57" s="315"/>
      <c r="N57" s="315"/>
      <c r="O57" s="315"/>
      <c r="P57" s="315">
        <v>20</v>
      </c>
      <c r="Q57" s="315">
        <v>35</v>
      </c>
      <c r="R57" s="315">
        <v>25</v>
      </c>
      <c r="S57" s="315">
        <v>20</v>
      </c>
      <c r="T57" s="316">
        <v>25</v>
      </c>
      <c r="U57" s="316">
        <v>30</v>
      </c>
      <c r="V57" s="315">
        <v>35</v>
      </c>
      <c r="W57" s="315">
        <v>25</v>
      </c>
      <c r="X57" s="315">
        <v>10</v>
      </c>
      <c r="Y57" s="315">
        <v>25</v>
      </c>
      <c r="Z57" s="315"/>
      <c r="AA57" s="315"/>
      <c r="AB57" s="317"/>
      <c r="AC57" s="318"/>
      <c r="AD57" s="315"/>
      <c r="AE57" s="315"/>
      <c r="AF57" s="315"/>
      <c r="AG57" s="315"/>
      <c r="AH57" s="315"/>
      <c r="AI57" s="315"/>
      <c r="AJ57" s="319"/>
      <c r="AK57" s="319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20"/>
      <c r="AZ57" s="315"/>
      <c r="BA57" s="315"/>
      <c r="BB57" s="321"/>
      <c r="BC57" s="315"/>
      <c r="BD57" s="322">
        <f t="shared" si="2"/>
        <v>12</v>
      </c>
      <c r="BE57" s="281">
        <f t="shared" si="3"/>
        <v>12</v>
      </c>
      <c r="BF57" s="282"/>
      <c r="BG57" s="283">
        <f t="shared" si="4"/>
        <v>1</v>
      </c>
      <c r="BH57" s="282"/>
      <c r="BI57" s="284"/>
      <c r="BJ57" s="284"/>
      <c r="BK57" s="284"/>
      <c r="BL57" s="285"/>
      <c r="BM57" s="286">
        <f t="shared" si="5"/>
        <v>23.333333333333332</v>
      </c>
      <c r="BN57" s="272"/>
    </row>
    <row r="58" spans="1:66" s="5" customFormat="1" ht="15.75" x14ac:dyDescent="0.25">
      <c r="A58" s="17">
        <v>4821</v>
      </c>
      <c r="B58" s="310" t="s">
        <v>154</v>
      </c>
      <c r="C58" s="310">
        <v>35</v>
      </c>
      <c r="D58" s="315" t="s">
        <v>417</v>
      </c>
      <c r="E58" s="315" t="s">
        <v>253</v>
      </c>
      <c r="F58" s="326" t="s">
        <v>5</v>
      </c>
      <c r="G58" s="312">
        <f t="shared" si="0"/>
        <v>54</v>
      </c>
      <c r="H58" s="313">
        <f t="shared" si="1"/>
        <v>275</v>
      </c>
      <c r="I58" s="325"/>
      <c r="J58" s="315"/>
      <c r="K58" s="315"/>
      <c r="L58" s="315">
        <v>35</v>
      </c>
      <c r="M58" s="315">
        <v>20</v>
      </c>
      <c r="N58" s="315"/>
      <c r="O58" s="315">
        <v>20</v>
      </c>
      <c r="P58" s="315">
        <v>15</v>
      </c>
      <c r="Q58" s="315">
        <v>20</v>
      </c>
      <c r="R58" s="315">
        <v>15</v>
      </c>
      <c r="S58" s="315">
        <v>20</v>
      </c>
      <c r="T58" s="316">
        <v>20</v>
      </c>
      <c r="U58" s="316">
        <v>20</v>
      </c>
      <c r="V58" s="315">
        <v>50</v>
      </c>
      <c r="W58" s="315">
        <v>40</v>
      </c>
      <c r="X58" s="315"/>
      <c r="Y58" s="315"/>
      <c r="Z58" s="315"/>
      <c r="AA58" s="315"/>
      <c r="AB58" s="327"/>
      <c r="AC58" s="318"/>
      <c r="AD58" s="315"/>
      <c r="AE58" s="315"/>
      <c r="AF58" s="315"/>
      <c r="AG58" s="315"/>
      <c r="AH58" s="315"/>
      <c r="AI58" s="315"/>
      <c r="AJ58" s="319"/>
      <c r="AK58" s="319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20"/>
      <c r="AZ58" s="315"/>
      <c r="BA58" s="315"/>
      <c r="BB58" s="321"/>
      <c r="BC58" s="315"/>
      <c r="BD58" s="322">
        <f t="shared" si="2"/>
        <v>11</v>
      </c>
      <c r="BE58" s="281">
        <f t="shared" si="3"/>
        <v>0</v>
      </c>
      <c r="BF58" s="282"/>
      <c r="BG58" s="283">
        <f t="shared" si="4"/>
        <v>1</v>
      </c>
      <c r="BH58" s="282"/>
      <c r="BI58" s="284"/>
      <c r="BJ58" s="284"/>
      <c r="BK58" s="284"/>
      <c r="BL58" s="285"/>
      <c r="BM58" s="286">
        <f t="shared" si="5"/>
        <v>25</v>
      </c>
      <c r="BN58" s="272"/>
    </row>
    <row r="59" spans="1:66" s="5" customFormat="1" ht="15.75" x14ac:dyDescent="0.25">
      <c r="A59" s="17">
        <v>5423</v>
      </c>
      <c r="B59" s="310" t="s">
        <v>223</v>
      </c>
      <c r="C59" s="310">
        <v>35</v>
      </c>
      <c r="D59" s="315" t="s">
        <v>309</v>
      </c>
      <c r="E59" s="315" t="s">
        <v>118</v>
      </c>
      <c r="F59" s="326" t="s">
        <v>5</v>
      </c>
      <c r="G59" s="312">
        <f t="shared" si="0"/>
        <v>55</v>
      </c>
      <c r="H59" s="313">
        <f t="shared" si="1"/>
        <v>275</v>
      </c>
      <c r="I59" s="325"/>
      <c r="J59" s="315"/>
      <c r="K59" s="315"/>
      <c r="L59" s="315"/>
      <c r="M59" s="315"/>
      <c r="N59" s="315">
        <v>20</v>
      </c>
      <c r="O59" s="315">
        <v>25</v>
      </c>
      <c r="P59" s="315"/>
      <c r="Q59" s="315"/>
      <c r="R59" s="315">
        <v>35</v>
      </c>
      <c r="S59" s="315">
        <v>35</v>
      </c>
      <c r="T59" s="316">
        <v>20</v>
      </c>
      <c r="U59" s="316">
        <v>20</v>
      </c>
      <c r="V59" s="315">
        <v>10</v>
      </c>
      <c r="W59" s="315">
        <v>20</v>
      </c>
      <c r="X59" s="315">
        <v>30</v>
      </c>
      <c r="Y59" s="315">
        <v>20</v>
      </c>
      <c r="Z59" s="315">
        <v>15</v>
      </c>
      <c r="AA59" s="315">
        <v>25</v>
      </c>
      <c r="AB59" s="317"/>
      <c r="AC59" s="318"/>
      <c r="AD59" s="315"/>
      <c r="AE59" s="315"/>
      <c r="AF59" s="315"/>
      <c r="AG59" s="315"/>
      <c r="AH59" s="315"/>
      <c r="AI59" s="315"/>
      <c r="AJ59" s="319"/>
      <c r="AK59" s="319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20"/>
      <c r="AZ59" s="315"/>
      <c r="BA59" s="315"/>
      <c r="BB59" s="321"/>
      <c r="BC59" s="315"/>
      <c r="BD59" s="322">
        <f t="shared" si="2"/>
        <v>12</v>
      </c>
      <c r="BE59" s="281">
        <f t="shared" si="3"/>
        <v>12</v>
      </c>
      <c r="BF59" s="282"/>
      <c r="BG59" s="283">
        <f t="shared" si="4"/>
        <v>1</v>
      </c>
      <c r="BH59" s="282"/>
      <c r="BI59" s="284"/>
      <c r="BJ59" s="284"/>
      <c r="BK59" s="284"/>
      <c r="BL59" s="285"/>
      <c r="BM59" s="286">
        <f t="shared" si="5"/>
        <v>22.916666666666668</v>
      </c>
      <c r="BN59" s="272"/>
    </row>
    <row r="60" spans="1:66" s="5" customFormat="1" ht="15.75" x14ac:dyDescent="0.25">
      <c r="A60" s="17">
        <v>5030</v>
      </c>
      <c r="B60" s="310" t="s">
        <v>189</v>
      </c>
      <c r="C60" s="310">
        <v>35</v>
      </c>
      <c r="D60" s="315" t="s">
        <v>366</v>
      </c>
      <c r="E60" s="315" t="s">
        <v>23</v>
      </c>
      <c r="F60" s="326" t="s">
        <v>5</v>
      </c>
      <c r="G60" s="312">
        <f t="shared" si="0"/>
        <v>56</v>
      </c>
      <c r="H60" s="313">
        <f t="shared" si="1"/>
        <v>270</v>
      </c>
      <c r="I60" s="325"/>
      <c r="J60" s="315"/>
      <c r="K60" s="315"/>
      <c r="L60" s="315">
        <v>25</v>
      </c>
      <c r="M60" s="315">
        <v>15</v>
      </c>
      <c r="N60" s="315">
        <v>20</v>
      </c>
      <c r="O60" s="315">
        <v>30</v>
      </c>
      <c r="P60" s="315"/>
      <c r="Q60" s="315">
        <v>30</v>
      </c>
      <c r="R60" s="315"/>
      <c r="S60" s="315"/>
      <c r="T60" s="316">
        <v>20</v>
      </c>
      <c r="U60" s="316">
        <v>25</v>
      </c>
      <c r="V60" s="315">
        <v>15</v>
      </c>
      <c r="W60" s="315">
        <v>25</v>
      </c>
      <c r="X60" s="315">
        <v>10</v>
      </c>
      <c r="Y60" s="315">
        <v>15</v>
      </c>
      <c r="Z60" s="315">
        <v>15</v>
      </c>
      <c r="AA60" s="315">
        <v>25</v>
      </c>
      <c r="AB60" s="327"/>
      <c r="AC60" s="318"/>
      <c r="AD60" s="315"/>
      <c r="AE60" s="315"/>
      <c r="AF60" s="315"/>
      <c r="AG60" s="315"/>
      <c r="AH60" s="315"/>
      <c r="AI60" s="315"/>
      <c r="AJ60" s="319"/>
      <c r="AK60" s="319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20"/>
      <c r="AZ60" s="315"/>
      <c r="BA60" s="315"/>
      <c r="BB60" s="321"/>
      <c r="BC60" s="315"/>
      <c r="BD60" s="322">
        <f t="shared" si="2"/>
        <v>13</v>
      </c>
      <c r="BE60" s="281">
        <f t="shared" si="3"/>
        <v>13</v>
      </c>
      <c r="BF60" s="282"/>
      <c r="BG60" s="283">
        <f t="shared" si="4"/>
        <v>1</v>
      </c>
      <c r="BH60" s="282"/>
      <c r="BI60" s="278"/>
      <c r="BJ60" s="278"/>
      <c r="BK60" s="278"/>
      <c r="BL60" s="285"/>
      <c r="BM60" s="286">
        <f t="shared" si="5"/>
        <v>20.76923076923077</v>
      </c>
      <c r="BN60" s="272"/>
    </row>
    <row r="61" spans="1:66" s="5" customFormat="1" ht="15.75" x14ac:dyDescent="0.25">
      <c r="A61" s="17">
        <v>5128</v>
      </c>
      <c r="B61" s="310" t="s">
        <v>205</v>
      </c>
      <c r="C61" s="310">
        <v>35</v>
      </c>
      <c r="D61" s="315" t="s">
        <v>234</v>
      </c>
      <c r="E61" s="315" t="s">
        <v>13</v>
      </c>
      <c r="F61" s="326" t="s">
        <v>5</v>
      </c>
      <c r="G61" s="312">
        <f t="shared" si="0"/>
        <v>57</v>
      </c>
      <c r="H61" s="313">
        <f t="shared" si="1"/>
        <v>270</v>
      </c>
      <c r="I61" s="325"/>
      <c r="J61" s="315">
        <v>15</v>
      </c>
      <c r="K61" s="315">
        <v>10</v>
      </c>
      <c r="L61" s="315">
        <v>15</v>
      </c>
      <c r="M61" s="315">
        <v>10</v>
      </c>
      <c r="N61" s="315">
        <v>15</v>
      </c>
      <c r="O61" s="315">
        <v>15</v>
      </c>
      <c r="P61" s="315">
        <v>15</v>
      </c>
      <c r="Q61" s="315">
        <v>20</v>
      </c>
      <c r="R61" s="315">
        <v>20</v>
      </c>
      <c r="S61" s="315">
        <v>20</v>
      </c>
      <c r="T61" s="316">
        <v>20</v>
      </c>
      <c r="U61" s="316">
        <v>10</v>
      </c>
      <c r="V61" s="315">
        <v>15</v>
      </c>
      <c r="W61" s="315">
        <v>20</v>
      </c>
      <c r="X61" s="315">
        <v>25</v>
      </c>
      <c r="Y61" s="315"/>
      <c r="Z61" s="315">
        <v>10</v>
      </c>
      <c r="AA61" s="315">
        <v>15</v>
      </c>
      <c r="AB61" s="327"/>
      <c r="AC61" s="318"/>
      <c r="AD61" s="315"/>
      <c r="AE61" s="315"/>
      <c r="AF61" s="315"/>
      <c r="AG61" s="315"/>
      <c r="AH61" s="315"/>
      <c r="AI61" s="315"/>
      <c r="AJ61" s="319"/>
      <c r="AK61" s="319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20"/>
      <c r="AZ61" s="315"/>
      <c r="BA61" s="315"/>
      <c r="BB61" s="321"/>
      <c r="BC61" s="315"/>
      <c r="BD61" s="322">
        <f t="shared" si="2"/>
        <v>17</v>
      </c>
      <c r="BE61" s="281">
        <f t="shared" si="3"/>
        <v>17</v>
      </c>
      <c r="BF61" s="282"/>
      <c r="BG61" s="283">
        <f t="shared" si="4"/>
        <v>1</v>
      </c>
      <c r="BH61" s="282"/>
      <c r="BI61" s="284"/>
      <c r="BJ61" s="284"/>
      <c r="BK61" s="284"/>
      <c r="BL61" s="285"/>
      <c r="BM61" s="286">
        <f t="shared" si="5"/>
        <v>15.882352941176471</v>
      </c>
      <c r="BN61" s="272"/>
    </row>
    <row r="62" spans="1:66" s="5" customFormat="1" ht="15.75" x14ac:dyDescent="0.25">
      <c r="A62" s="17">
        <v>2206</v>
      </c>
      <c r="B62" s="310" t="s">
        <v>81</v>
      </c>
      <c r="C62" s="310">
        <v>35</v>
      </c>
      <c r="D62" s="315" t="s">
        <v>70</v>
      </c>
      <c r="E62" s="315" t="s">
        <v>71</v>
      </c>
      <c r="F62" s="326" t="s">
        <v>5</v>
      </c>
      <c r="G62" s="312">
        <f t="shared" si="0"/>
        <v>58</v>
      </c>
      <c r="H62" s="313">
        <f t="shared" si="1"/>
        <v>265</v>
      </c>
      <c r="I62" s="325"/>
      <c r="J62" s="315">
        <v>30</v>
      </c>
      <c r="K62" s="315">
        <v>30</v>
      </c>
      <c r="L62" s="315">
        <v>15</v>
      </c>
      <c r="M62" s="315">
        <v>10</v>
      </c>
      <c r="N62" s="315">
        <v>10</v>
      </c>
      <c r="O62" s="315">
        <v>25</v>
      </c>
      <c r="P62" s="315">
        <v>25</v>
      </c>
      <c r="Q62" s="315">
        <v>20</v>
      </c>
      <c r="R62" s="315"/>
      <c r="S62" s="315"/>
      <c r="T62" s="316">
        <v>20</v>
      </c>
      <c r="U62" s="316">
        <v>15</v>
      </c>
      <c r="V62" s="315">
        <v>15</v>
      </c>
      <c r="W62" s="315">
        <v>25</v>
      </c>
      <c r="X62" s="315">
        <v>10</v>
      </c>
      <c r="Y62" s="315">
        <v>15</v>
      </c>
      <c r="Z62" s="315"/>
      <c r="AA62" s="315"/>
      <c r="AB62" s="327"/>
      <c r="AC62" s="318"/>
      <c r="AD62" s="315"/>
      <c r="AE62" s="315"/>
      <c r="AF62" s="315"/>
      <c r="AG62" s="315"/>
      <c r="AH62" s="315"/>
      <c r="AI62" s="315"/>
      <c r="AJ62" s="319"/>
      <c r="AK62" s="319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20"/>
      <c r="AZ62" s="315"/>
      <c r="BA62" s="315"/>
      <c r="BB62" s="321"/>
      <c r="BC62" s="315"/>
      <c r="BD62" s="322">
        <f t="shared" si="2"/>
        <v>14</v>
      </c>
      <c r="BE62" s="281">
        <f t="shared" si="3"/>
        <v>14</v>
      </c>
      <c r="BF62" s="283"/>
      <c r="BG62" s="283">
        <f t="shared" si="4"/>
        <v>1</v>
      </c>
      <c r="BH62" s="282"/>
      <c r="BI62" s="284"/>
      <c r="BJ62" s="284"/>
      <c r="BK62" s="284"/>
      <c r="BL62" s="285"/>
      <c r="BM62" s="286">
        <f t="shared" si="5"/>
        <v>18.928571428571427</v>
      </c>
      <c r="BN62" s="272"/>
    </row>
    <row r="63" spans="1:66" s="5" customFormat="1" ht="15.75" x14ac:dyDescent="0.25">
      <c r="A63" s="17">
        <v>4504</v>
      </c>
      <c r="B63" s="310" t="s">
        <v>153</v>
      </c>
      <c r="C63" s="310">
        <v>35</v>
      </c>
      <c r="D63" s="315" t="s">
        <v>132</v>
      </c>
      <c r="E63" s="315" t="s">
        <v>133</v>
      </c>
      <c r="F63" s="323" t="s">
        <v>5</v>
      </c>
      <c r="G63" s="312">
        <f t="shared" si="0"/>
        <v>59</v>
      </c>
      <c r="H63" s="313">
        <f t="shared" si="1"/>
        <v>255</v>
      </c>
      <c r="I63" s="325"/>
      <c r="J63" s="315">
        <v>15</v>
      </c>
      <c r="K63" s="315">
        <v>10</v>
      </c>
      <c r="L63" s="315">
        <v>25</v>
      </c>
      <c r="M63" s="315">
        <v>10</v>
      </c>
      <c r="N63" s="315">
        <v>25</v>
      </c>
      <c r="O63" s="315">
        <v>20</v>
      </c>
      <c r="P63" s="315"/>
      <c r="Q63" s="315"/>
      <c r="R63" s="315">
        <v>20</v>
      </c>
      <c r="S63" s="315">
        <v>20</v>
      </c>
      <c r="T63" s="316">
        <v>20</v>
      </c>
      <c r="U63" s="316">
        <v>10</v>
      </c>
      <c r="V63" s="315">
        <v>15</v>
      </c>
      <c r="W63" s="315">
        <v>20</v>
      </c>
      <c r="X63" s="315"/>
      <c r="Y63" s="315"/>
      <c r="Z63" s="315">
        <v>15</v>
      </c>
      <c r="AA63" s="315">
        <v>30</v>
      </c>
      <c r="AB63" s="317"/>
      <c r="AC63" s="318"/>
      <c r="AD63" s="315"/>
      <c r="AE63" s="315"/>
      <c r="AF63" s="315"/>
      <c r="AG63" s="315"/>
      <c r="AH63" s="315"/>
      <c r="AI63" s="315"/>
      <c r="AJ63" s="319"/>
      <c r="AK63" s="319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20"/>
      <c r="AZ63" s="315"/>
      <c r="BA63" s="315"/>
      <c r="BB63" s="321"/>
      <c r="BC63" s="315"/>
      <c r="BD63" s="322">
        <f t="shared" si="2"/>
        <v>14</v>
      </c>
      <c r="BE63" s="281">
        <f t="shared" si="3"/>
        <v>14</v>
      </c>
      <c r="BF63" s="282"/>
      <c r="BG63" s="283">
        <f t="shared" si="4"/>
        <v>1</v>
      </c>
      <c r="BH63" s="282"/>
      <c r="BI63" s="284"/>
      <c r="BJ63" s="284"/>
      <c r="BK63" s="284"/>
      <c r="BL63" s="285"/>
      <c r="BM63" s="286">
        <f t="shared" si="5"/>
        <v>18.214285714285715</v>
      </c>
      <c r="BN63" s="272"/>
    </row>
    <row r="64" spans="1:66" s="5" customFormat="1" ht="15.75" x14ac:dyDescent="0.25">
      <c r="A64" s="17">
        <v>4827</v>
      </c>
      <c r="B64" s="310" t="s">
        <v>154</v>
      </c>
      <c r="C64" s="310">
        <v>35</v>
      </c>
      <c r="D64" s="315" t="s">
        <v>152</v>
      </c>
      <c r="E64" s="315" t="s">
        <v>13</v>
      </c>
      <c r="F64" s="326" t="s">
        <v>5</v>
      </c>
      <c r="G64" s="312">
        <f t="shared" si="0"/>
        <v>60</v>
      </c>
      <c r="H64" s="313">
        <f t="shared" si="1"/>
        <v>255</v>
      </c>
      <c r="I64" s="325"/>
      <c r="J64" s="315"/>
      <c r="K64" s="315"/>
      <c r="L64" s="315">
        <v>15</v>
      </c>
      <c r="M64" s="315">
        <v>15</v>
      </c>
      <c r="N64" s="315">
        <v>15</v>
      </c>
      <c r="O64" s="315">
        <v>10</v>
      </c>
      <c r="P64" s="315">
        <v>15</v>
      </c>
      <c r="Q64" s="315">
        <v>20</v>
      </c>
      <c r="R64" s="315">
        <v>10</v>
      </c>
      <c r="S64" s="315">
        <v>25</v>
      </c>
      <c r="T64" s="316">
        <v>15</v>
      </c>
      <c r="U64" s="316">
        <v>10</v>
      </c>
      <c r="V64" s="315">
        <v>20</v>
      </c>
      <c r="W64" s="315">
        <v>10</v>
      </c>
      <c r="X64" s="315">
        <v>25</v>
      </c>
      <c r="Y64" s="315">
        <v>20</v>
      </c>
      <c r="Z64" s="315">
        <v>15</v>
      </c>
      <c r="AA64" s="315">
        <v>15</v>
      </c>
      <c r="AB64" s="327"/>
      <c r="AC64" s="318"/>
      <c r="AD64" s="315"/>
      <c r="AE64" s="315"/>
      <c r="AF64" s="315"/>
      <c r="AG64" s="315"/>
      <c r="AH64" s="315"/>
      <c r="AI64" s="315"/>
      <c r="AJ64" s="319"/>
      <c r="AK64" s="319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20"/>
      <c r="AZ64" s="315"/>
      <c r="BA64" s="315"/>
      <c r="BB64" s="321"/>
      <c r="BC64" s="315"/>
      <c r="BD64" s="322">
        <f t="shared" si="2"/>
        <v>16</v>
      </c>
      <c r="BE64" s="281">
        <f t="shared" si="3"/>
        <v>16</v>
      </c>
      <c r="BF64" s="282"/>
      <c r="BG64" s="283">
        <f t="shared" si="4"/>
        <v>1</v>
      </c>
      <c r="BH64" s="282"/>
      <c r="BI64" s="284"/>
      <c r="BJ64" s="284"/>
      <c r="BK64" s="284"/>
      <c r="BL64" s="285"/>
      <c r="BM64" s="286">
        <f t="shared" si="5"/>
        <v>15.9375</v>
      </c>
      <c r="BN64" s="272"/>
    </row>
    <row r="65" spans="1:66" s="5" customFormat="1" ht="15.75" x14ac:dyDescent="0.25">
      <c r="A65" s="17">
        <v>2823</v>
      </c>
      <c r="B65" s="310" t="s">
        <v>85</v>
      </c>
      <c r="C65" s="310">
        <v>35</v>
      </c>
      <c r="D65" s="344" t="s">
        <v>399</v>
      </c>
      <c r="E65" s="344" t="s">
        <v>401</v>
      </c>
      <c r="F65" s="345" t="s">
        <v>101</v>
      </c>
      <c r="G65" s="312">
        <f t="shared" si="0"/>
        <v>61</v>
      </c>
      <c r="H65" s="313">
        <f t="shared" si="1"/>
        <v>250</v>
      </c>
      <c r="I65" s="325"/>
      <c r="J65" s="315"/>
      <c r="K65" s="315"/>
      <c r="L65" s="315">
        <v>45</v>
      </c>
      <c r="M65" s="315">
        <v>35</v>
      </c>
      <c r="N65" s="315">
        <v>20</v>
      </c>
      <c r="O65" s="315">
        <v>35</v>
      </c>
      <c r="P65" s="315"/>
      <c r="Q65" s="315"/>
      <c r="R65" s="315"/>
      <c r="S65" s="315"/>
      <c r="T65" s="316"/>
      <c r="U65" s="316"/>
      <c r="V65" s="315"/>
      <c r="W65" s="315"/>
      <c r="X65" s="315">
        <v>30</v>
      </c>
      <c r="Y65" s="315">
        <v>40</v>
      </c>
      <c r="Z65" s="315">
        <v>25</v>
      </c>
      <c r="AA65" s="315">
        <v>20</v>
      </c>
      <c r="AB65" s="327"/>
      <c r="AC65" s="318"/>
      <c r="AD65" s="315"/>
      <c r="AE65" s="315"/>
      <c r="AF65" s="315"/>
      <c r="AG65" s="315"/>
      <c r="AH65" s="315"/>
      <c r="AI65" s="315"/>
      <c r="AJ65" s="319"/>
      <c r="AK65" s="319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20"/>
      <c r="AZ65" s="315"/>
      <c r="BA65" s="315"/>
      <c r="BB65" s="321"/>
      <c r="BC65" s="315"/>
      <c r="BD65" s="322">
        <f t="shared" si="2"/>
        <v>8</v>
      </c>
      <c r="BE65" s="281">
        <f t="shared" si="3"/>
        <v>0</v>
      </c>
      <c r="BF65" s="282"/>
      <c r="BG65" s="283">
        <f t="shared" si="4"/>
        <v>1</v>
      </c>
      <c r="BH65" s="282"/>
      <c r="BI65" s="284"/>
      <c r="BJ65" s="284"/>
      <c r="BK65" s="284"/>
      <c r="BL65" s="285"/>
      <c r="BM65" s="286">
        <f t="shared" si="5"/>
        <v>31.25</v>
      </c>
      <c r="BN65" s="272"/>
    </row>
    <row r="66" spans="1:66" s="5" customFormat="1" ht="15.75" x14ac:dyDescent="0.25">
      <c r="A66" s="17">
        <v>3402</v>
      </c>
      <c r="B66" s="310" t="s">
        <v>116</v>
      </c>
      <c r="C66" s="310">
        <v>35</v>
      </c>
      <c r="D66" s="315" t="s">
        <v>46</v>
      </c>
      <c r="E66" s="315" t="s">
        <v>62</v>
      </c>
      <c r="F66" s="323" t="s">
        <v>5</v>
      </c>
      <c r="G66" s="312">
        <f t="shared" si="0"/>
        <v>62</v>
      </c>
      <c r="H66" s="313">
        <f t="shared" si="1"/>
        <v>250</v>
      </c>
      <c r="I66" s="325"/>
      <c r="J66" s="315">
        <v>30</v>
      </c>
      <c r="K66" s="315">
        <v>25</v>
      </c>
      <c r="L66" s="315">
        <v>30</v>
      </c>
      <c r="M66" s="315">
        <v>25</v>
      </c>
      <c r="N66" s="315"/>
      <c r="O66" s="315"/>
      <c r="P66" s="315">
        <v>25</v>
      </c>
      <c r="Q66" s="315">
        <v>40</v>
      </c>
      <c r="R66" s="315">
        <v>20</v>
      </c>
      <c r="S66" s="315">
        <v>35</v>
      </c>
      <c r="T66" s="316"/>
      <c r="U66" s="316">
        <v>20</v>
      </c>
      <c r="V66" s="315"/>
      <c r="W66" s="315"/>
      <c r="X66" s="315"/>
      <c r="Y66" s="315"/>
      <c r="Z66" s="315"/>
      <c r="AA66" s="315"/>
      <c r="AB66" s="317"/>
      <c r="AC66" s="318"/>
      <c r="AD66" s="315"/>
      <c r="AE66" s="315"/>
      <c r="AF66" s="315"/>
      <c r="AG66" s="315"/>
      <c r="AH66" s="315"/>
      <c r="AI66" s="315"/>
      <c r="AJ66" s="319"/>
      <c r="AK66" s="319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20"/>
      <c r="AZ66" s="315"/>
      <c r="BA66" s="315"/>
      <c r="BB66" s="321"/>
      <c r="BC66" s="315"/>
      <c r="BD66" s="322">
        <f t="shared" si="2"/>
        <v>9</v>
      </c>
      <c r="BE66" s="281">
        <f t="shared" si="3"/>
        <v>0</v>
      </c>
      <c r="BF66" s="282"/>
      <c r="BG66" s="283">
        <f t="shared" si="4"/>
        <v>1</v>
      </c>
      <c r="BH66" s="282"/>
      <c r="BI66" s="284"/>
      <c r="BJ66" s="284"/>
      <c r="BK66" s="284"/>
      <c r="BL66" s="285"/>
      <c r="BM66" s="286">
        <f t="shared" si="5"/>
        <v>27.777777777777779</v>
      </c>
      <c r="BN66" s="272"/>
    </row>
    <row r="67" spans="1:66" s="5" customFormat="1" ht="15.75" x14ac:dyDescent="0.25">
      <c r="A67" s="17">
        <v>5132</v>
      </c>
      <c r="B67" s="310" t="s">
        <v>205</v>
      </c>
      <c r="C67" s="310">
        <v>35</v>
      </c>
      <c r="D67" s="315" t="s">
        <v>203</v>
      </c>
      <c r="E67" s="315" t="s">
        <v>11</v>
      </c>
      <c r="F67" s="323" t="s">
        <v>5</v>
      </c>
      <c r="G67" s="312">
        <f t="shared" si="0"/>
        <v>63</v>
      </c>
      <c r="H67" s="313">
        <f t="shared" si="1"/>
        <v>250</v>
      </c>
      <c r="I67" s="325"/>
      <c r="J67" s="315">
        <v>20</v>
      </c>
      <c r="K67" s="315">
        <v>5</v>
      </c>
      <c r="L67" s="315">
        <v>15</v>
      </c>
      <c r="M67" s="315">
        <v>35</v>
      </c>
      <c r="N67" s="315">
        <v>10</v>
      </c>
      <c r="O67" s="315">
        <v>10</v>
      </c>
      <c r="P67" s="315">
        <v>10</v>
      </c>
      <c r="Q67" s="315">
        <v>10</v>
      </c>
      <c r="R67" s="315">
        <v>10</v>
      </c>
      <c r="S67" s="315">
        <v>10</v>
      </c>
      <c r="T67" s="316">
        <v>15</v>
      </c>
      <c r="U67" s="316">
        <v>15</v>
      </c>
      <c r="V67" s="315">
        <v>10</v>
      </c>
      <c r="W67" s="315">
        <v>25</v>
      </c>
      <c r="X67" s="315">
        <v>15</v>
      </c>
      <c r="Y67" s="315">
        <v>10</v>
      </c>
      <c r="Z67" s="315">
        <v>10</v>
      </c>
      <c r="AA67" s="315">
        <v>15</v>
      </c>
      <c r="AB67" s="317"/>
      <c r="AC67" s="318"/>
      <c r="AD67" s="315"/>
      <c r="AE67" s="315"/>
      <c r="AF67" s="315"/>
      <c r="AG67" s="315"/>
      <c r="AH67" s="315"/>
      <c r="AI67" s="315"/>
      <c r="AJ67" s="319"/>
      <c r="AK67" s="319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20"/>
      <c r="AZ67" s="315"/>
      <c r="BA67" s="315"/>
      <c r="BB67" s="321"/>
      <c r="BC67" s="315"/>
      <c r="BD67" s="322">
        <f t="shared" si="2"/>
        <v>18</v>
      </c>
      <c r="BE67" s="281">
        <f t="shared" si="3"/>
        <v>18</v>
      </c>
      <c r="BF67" s="283"/>
      <c r="BG67" s="283">
        <f t="shared" si="4"/>
        <v>1</v>
      </c>
      <c r="BH67" s="283"/>
      <c r="BI67" s="278"/>
      <c r="BJ67" s="278"/>
      <c r="BK67" s="278"/>
      <c r="BL67" s="285"/>
      <c r="BM67" s="286">
        <f t="shared" si="5"/>
        <v>13.888888888888889</v>
      </c>
      <c r="BN67" s="272"/>
    </row>
    <row r="68" spans="1:66" s="5" customFormat="1" ht="15.75" x14ac:dyDescent="0.25">
      <c r="A68" s="17">
        <v>3532</v>
      </c>
      <c r="B68" s="310" t="s">
        <v>87</v>
      </c>
      <c r="C68" s="310">
        <v>35</v>
      </c>
      <c r="D68" s="315" t="s">
        <v>163</v>
      </c>
      <c r="E68" s="315" t="s">
        <v>164</v>
      </c>
      <c r="F68" s="323" t="s">
        <v>5</v>
      </c>
      <c r="G68" s="312">
        <f t="shared" si="0"/>
        <v>64</v>
      </c>
      <c r="H68" s="313">
        <f t="shared" si="1"/>
        <v>245</v>
      </c>
      <c r="I68" s="325"/>
      <c r="J68" s="315">
        <v>15</v>
      </c>
      <c r="K68" s="315">
        <v>20</v>
      </c>
      <c r="L68" s="315">
        <v>10</v>
      </c>
      <c r="M68" s="315">
        <v>10</v>
      </c>
      <c r="N68" s="315">
        <v>10</v>
      </c>
      <c r="O68" s="315">
        <v>20</v>
      </c>
      <c r="P68" s="315">
        <v>20</v>
      </c>
      <c r="Q68" s="315">
        <v>15</v>
      </c>
      <c r="R68" s="315"/>
      <c r="S68" s="315">
        <v>25</v>
      </c>
      <c r="T68" s="316">
        <v>20</v>
      </c>
      <c r="U68" s="316">
        <v>10</v>
      </c>
      <c r="V68" s="315">
        <v>20</v>
      </c>
      <c r="W68" s="315">
        <v>15</v>
      </c>
      <c r="X68" s="315"/>
      <c r="Y68" s="315"/>
      <c r="Z68" s="315">
        <v>20</v>
      </c>
      <c r="AA68" s="315">
        <v>15</v>
      </c>
      <c r="AB68" s="317"/>
      <c r="AC68" s="318"/>
      <c r="AD68" s="315"/>
      <c r="AE68" s="315"/>
      <c r="AF68" s="315"/>
      <c r="AG68" s="315"/>
      <c r="AH68" s="315"/>
      <c r="AI68" s="315"/>
      <c r="AJ68" s="319"/>
      <c r="AK68" s="319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20"/>
      <c r="AZ68" s="315"/>
      <c r="BA68" s="315"/>
      <c r="BB68" s="321"/>
      <c r="BC68" s="315"/>
      <c r="BD68" s="322">
        <f t="shared" si="2"/>
        <v>15</v>
      </c>
      <c r="BE68" s="281">
        <f t="shared" si="3"/>
        <v>15</v>
      </c>
      <c r="BF68" s="282"/>
      <c r="BG68" s="283">
        <f t="shared" si="4"/>
        <v>1</v>
      </c>
      <c r="BH68" s="282"/>
      <c r="BI68" s="284"/>
      <c r="BJ68" s="284"/>
      <c r="BK68" s="284"/>
      <c r="BL68" s="285"/>
      <c r="BM68" s="286">
        <f t="shared" si="5"/>
        <v>16.333333333333332</v>
      </c>
      <c r="BN68" s="272"/>
    </row>
    <row r="69" spans="1:66" s="5" customFormat="1" ht="15.75" x14ac:dyDescent="0.25">
      <c r="A69" s="17">
        <v>2813</v>
      </c>
      <c r="B69" s="310" t="s">
        <v>85</v>
      </c>
      <c r="C69" s="310">
        <v>35</v>
      </c>
      <c r="D69" s="315" t="s">
        <v>115</v>
      </c>
      <c r="E69" s="315" t="s">
        <v>111</v>
      </c>
      <c r="F69" s="326" t="s">
        <v>5</v>
      </c>
      <c r="G69" s="312">
        <f t="shared" ref="G69:G132" si="6">G68+1</f>
        <v>65</v>
      </c>
      <c r="H69" s="313">
        <f t="shared" ref="H69:H132" si="7">SUM(J69:BC69)</f>
        <v>240</v>
      </c>
      <c r="I69" s="325"/>
      <c r="J69" s="315">
        <v>15</v>
      </c>
      <c r="K69" s="315">
        <v>25</v>
      </c>
      <c r="L69" s="315">
        <v>10</v>
      </c>
      <c r="M69" s="315">
        <v>20</v>
      </c>
      <c r="N69" s="315">
        <v>10</v>
      </c>
      <c r="O69" s="315">
        <v>10</v>
      </c>
      <c r="P69" s="315">
        <v>25</v>
      </c>
      <c r="Q69" s="315">
        <v>15</v>
      </c>
      <c r="R69" s="315">
        <v>20</v>
      </c>
      <c r="S69" s="315"/>
      <c r="T69" s="316">
        <v>10</v>
      </c>
      <c r="U69" s="316">
        <v>15</v>
      </c>
      <c r="V69" s="315">
        <v>10</v>
      </c>
      <c r="W69" s="315">
        <v>30</v>
      </c>
      <c r="X69" s="315">
        <v>15</v>
      </c>
      <c r="Y69" s="315">
        <v>10</v>
      </c>
      <c r="Z69" s="315"/>
      <c r="AA69" s="315"/>
      <c r="AB69" s="327"/>
      <c r="AC69" s="318"/>
      <c r="AD69" s="315"/>
      <c r="AE69" s="315"/>
      <c r="AF69" s="315"/>
      <c r="AG69" s="315"/>
      <c r="AH69" s="315"/>
      <c r="AI69" s="315"/>
      <c r="AJ69" s="319"/>
      <c r="AK69" s="319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20"/>
      <c r="AZ69" s="315"/>
      <c r="BA69" s="315"/>
      <c r="BB69" s="321"/>
      <c r="BC69" s="315"/>
      <c r="BD69" s="322">
        <f t="shared" ref="BD69:BD132" si="8">SUMIF(J69:BC69,"&gt;0",$J$4:$BC$4)</f>
        <v>15</v>
      </c>
      <c r="BE69" s="281">
        <f t="shared" ref="BE69:BE132" si="9">IF(BD69&gt;11,BD69,0)</f>
        <v>15</v>
      </c>
      <c r="BF69" s="282"/>
      <c r="BG69" s="283">
        <f t="shared" ref="BG69:BG132" si="10">IF(BD69&gt;4,1,0)</f>
        <v>1</v>
      </c>
      <c r="BH69" s="282"/>
      <c r="BI69" s="284"/>
      <c r="BJ69" s="278"/>
      <c r="BK69" s="284"/>
      <c r="BL69" s="285"/>
      <c r="BM69" s="286">
        <f t="shared" ref="BM69:BM132" si="11">AVERAGE(H69/BD69)</f>
        <v>16</v>
      </c>
      <c r="BN69" s="272"/>
    </row>
    <row r="70" spans="1:66" s="5" customFormat="1" ht="15.75" x14ac:dyDescent="0.25">
      <c r="A70" s="17">
        <v>3414</v>
      </c>
      <c r="B70" s="310" t="s">
        <v>116</v>
      </c>
      <c r="C70" s="310">
        <v>35</v>
      </c>
      <c r="D70" s="315" t="s">
        <v>54</v>
      </c>
      <c r="E70" s="315" t="s">
        <v>15</v>
      </c>
      <c r="F70" s="326" t="s">
        <v>5</v>
      </c>
      <c r="G70" s="312">
        <f t="shared" si="6"/>
        <v>66</v>
      </c>
      <c r="H70" s="313">
        <f t="shared" si="7"/>
        <v>240</v>
      </c>
      <c r="I70" s="325"/>
      <c r="J70" s="315">
        <v>35</v>
      </c>
      <c r="K70" s="315">
        <v>30</v>
      </c>
      <c r="L70" s="315"/>
      <c r="M70" s="315"/>
      <c r="N70" s="315">
        <v>25</v>
      </c>
      <c r="O70" s="315">
        <v>20</v>
      </c>
      <c r="P70" s="315"/>
      <c r="Q70" s="315"/>
      <c r="R70" s="315"/>
      <c r="S70" s="315"/>
      <c r="T70" s="316"/>
      <c r="U70" s="316">
        <v>20</v>
      </c>
      <c r="V70" s="315">
        <v>30</v>
      </c>
      <c r="W70" s="315">
        <v>35</v>
      </c>
      <c r="X70" s="315">
        <v>20</v>
      </c>
      <c r="Y70" s="315">
        <v>25</v>
      </c>
      <c r="Z70" s="315"/>
      <c r="AA70" s="315"/>
      <c r="AB70" s="317"/>
      <c r="AC70" s="318"/>
      <c r="AD70" s="315"/>
      <c r="AE70" s="315"/>
      <c r="AF70" s="315"/>
      <c r="AG70" s="315"/>
      <c r="AH70" s="315"/>
      <c r="AI70" s="315"/>
      <c r="AJ70" s="319"/>
      <c r="AK70" s="319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20"/>
      <c r="AZ70" s="315"/>
      <c r="BA70" s="315"/>
      <c r="BB70" s="321"/>
      <c r="BC70" s="315"/>
      <c r="BD70" s="322">
        <f t="shared" si="8"/>
        <v>9</v>
      </c>
      <c r="BE70" s="281">
        <f t="shared" si="9"/>
        <v>0</v>
      </c>
      <c r="BF70" s="282"/>
      <c r="BG70" s="283">
        <f t="shared" si="10"/>
        <v>1</v>
      </c>
      <c r="BH70" s="282"/>
      <c r="BI70" s="284"/>
      <c r="BJ70" s="284"/>
      <c r="BK70" s="284"/>
      <c r="BL70" s="285"/>
      <c r="BM70" s="286">
        <f t="shared" si="11"/>
        <v>26.666666666666668</v>
      </c>
      <c r="BN70" s="272"/>
    </row>
    <row r="71" spans="1:66" s="5" customFormat="1" ht="15.75" x14ac:dyDescent="0.25">
      <c r="A71" s="17">
        <v>5301</v>
      </c>
      <c r="B71" s="310" t="s">
        <v>427</v>
      </c>
      <c r="C71" s="310">
        <v>35</v>
      </c>
      <c r="D71" s="315" t="s">
        <v>161</v>
      </c>
      <c r="E71" s="315" t="s">
        <v>27</v>
      </c>
      <c r="F71" s="323" t="s">
        <v>5</v>
      </c>
      <c r="G71" s="312">
        <f t="shared" si="6"/>
        <v>67</v>
      </c>
      <c r="H71" s="313">
        <f t="shared" si="7"/>
        <v>240</v>
      </c>
      <c r="I71" s="325"/>
      <c r="J71" s="315">
        <v>15</v>
      </c>
      <c r="K71" s="315">
        <v>20</v>
      </c>
      <c r="L71" s="315">
        <v>15</v>
      </c>
      <c r="M71" s="315">
        <v>35</v>
      </c>
      <c r="N71" s="315">
        <v>15</v>
      </c>
      <c r="O71" s="315">
        <v>15</v>
      </c>
      <c r="P71" s="315">
        <v>20</v>
      </c>
      <c r="Q71" s="315">
        <v>25</v>
      </c>
      <c r="R71" s="315"/>
      <c r="S71" s="315"/>
      <c r="T71" s="316">
        <v>30</v>
      </c>
      <c r="U71" s="316">
        <v>20</v>
      </c>
      <c r="V71" s="315"/>
      <c r="W71" s="315"/>
      <c r="X71" s="315">
        <v>10</v>
      </c>
      <c r="Y71" s="315"/>
      <c r="Z71" s="315">
        <v>20</v>
      </c>
      <c r="AA71" s="315"/>
      <c r="AB71" s="317"/>
      <c r="AC71" s="318"/>
      <c r="AD71" s="315"/>
      <c r="AE71" s="315"/>
      <c r="AF71" s="315"/>
      <c r="AG71" s="315"/>
      <c r="AH71" s="315"/>
      <c r="AI71" s="315"/>
      <c r="AJ71" s="319"/>
      <c r="AK71" s="319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20"/>
      <c r="AZ71" s="315"/>
      <c r="BA71" s="315"/>
      <c r="BB71" s="321"/>
      <c r="BC71" s="315"/>
      <c r="BD71" s="322">
        <f t="shared" si="8"/>
        <v>12</v>
      </c>
      <c r="BE71" s="281">
        <f t="shared" si="9"/>
        <v>12</v>
      </c>
      <c r="BF71" s="283">
        <f>SUM(BE71:BE81)</f>
        <v>92</v>
      </c>
      <c r="BG71" s="283">
        <f t="shared" si="10"/>
        <v>1</v>
      </c>
      <c r="BH71" s="282">
        <v>11</v>
      </c>
      <c r="BI71" s="284"/>
      <c r="BJ71" s="284"/>
      <c r="BK71" s="284"/>
      <c r="BL71" s="285">
        <f>AVERAGE(BF71/BH71)</f>
        <v>8.3636363636363633</v>
      </c>
      <c r="BM71" s="286">
        <f t="shared" si="11"/>
        <v>20</v>
      </c>
      <c r="BN71" s="272"/>
    </row>
    <row r="72" spans="1:66" s="5" customFormat="1" ht="15.75" x14ac:dyDescent="0.25">
      <c r="A72" s="17">
        <v>931</v>
      </c>
      <c r="B72" s="310" t="s">
        <v>77</v>
      </c>
      <c r="C72" s="310">
        <v>35</v>
      </c>
      <c r="D72" s="315" t="s">
        <v>185</v>
      </c>
      <c r="E72" s="315" t="s">
        <v>11</v>
      </c>
      <c r="F72" s="326" t="s">
        <v>5</v>
      </c>
      <c r="G72" s="312">
        <f t="shared" si="6"/>
        <v>68</v>
      </c>
      <c r="H72" s="313">
        <f t="shared" si="7"/>
        <v>235</v>
      </c>
      <c r="I72" s="325"/>
      <c r="J72" s="315">
        <v>10</v>
      </c>
      <c r="K72" s="315">
        <v>10</v>
      </c>
      <c r="L72" s="315">
        <v>20</v>
      </c>
      <c r="M72" s="315">
        <v>20</v>
      </c>
      <c r="N72" s="315">
        <v>10</v>
      </c>
      <c r="O72" s="315">
        <v>10</v>
      </c>
      <c r="P72" s="315">
        <v>10</v>
      </c>
      <c r="Q72" s="315">
        <v>10</v>
      </c>
      <c r="R72" s="315">
        <v>5</v>
      </c>
      <c r="S72" s="315">
        <v>20</v>
      </c>
      <c r="T72" s="316">
        <v>25</v>
      </c>
      <c r="U72" s="316">
        <v>10</v>
      </c>
      <c r="V72" s="315">
        <v>10</v>
      </c>
      <c r="W72" s="315">
        <v>20</v>
      </c>
      <c r="X72" s="315">
        <v>10</v>
      </c>
      <c r="Y72" s="315">
        <v>10</v>
      </c>
      <c r="Z72" s="315">
        <v>15</v>
      </c>
      <c r="AA72" s="315">
        <v>10</v>
      </c>
      <c r="AB72" s="317"/>
      <c r="AC72" s="318"/>
      <c r="AD72" s="315"/>
      <c r="AE72" s="315"/>
      <c r="AF72" s="315"/>
      <c r="AG72" s="315"/>
      <c r="AH72" s="315"/>
      <c r="AI72" s="315"/>
      <c r="AJ72" s="319"/>
      <c r="AK72" s="319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20"/>
      <c r="AZ72" s="315"/>
      <c r="BA72" s="315"/>
      <c r="BB72" s="321"/>
      <c r="BC72" s="315"/>
      <c r="BD72" s="322">
        <f t="shared" si="8"/>
        <v>18</v>
      </c>
      <c r="BE72" s="281">
        <f t="shared" si="9"/>
        <v>18</v>
      </c>
      <c r="BF72" s="282"/>
      <c r="BG72" s="283">
        <f t="shared" si="10"/>
        <v>1</v>
      </c>
      <c r="BH72" s="282"/>
      <c r="BI72" s="284"/>
      <c r="BJ72" s="284"/>
      <c r="BK72" s="284"/>
      <c r="BL72" s="285"/>
      <c r="BM72" s="286">
        <f t="shared" si="11"/>
        <v>13.055555555555555</v>
      </c>
      <c r="BN72" s="272"/>
    </row>
    <row r="73" spans="1:66" s="5" customFormat="1" ht="15.75" x14ac:dyDescent="0.25">
      <c r="A73" s="17">
        <v>4832</v>
      </c>
      <c r="B73" s="338" t="s">
        <v>154</v>
      </c>
      <c r="C73" s="310">
        <v>35</v>
      </c>
      <c r="D73" s="315" t="s">
        <v>420</v>
      </c>
      <c r="E73" s="315" t="s">
        <v>20</v>
      </c>
      <c r="F73" s="326" t="s">
        <v>5</v>
      </c>
      <c r="G73" s="312">
        <f t="shared" si="6"/>
        <v>69</v>
      </c>
      <c r="H73" s="313">
        <f t="shared" si="7"/>
        <v>235</v>
      </c>
      <c r="I73" s="325"/>
      <c r="J73" s="315"/>
      <c r="K73" s="315"/>
      <c r="L73" s="315"/>
      <c r="M73" s="315">
        <v>20</v>
      </c>
      <c r="N73" s="315"/>
      <c r="O73" s="315"/>
      <c r="P73" s="315"/>
      <c r="Q73" s="315"/>
      <c r="R73" s="315">
        <v>25</v>
      </c>
      <c r="S73" s="315">
        <v>45</v>
      </c>
      <c r="T73" s="316">
        <v>25</v>
      </c>
      <c r="U73" s="316">
        <v>25</v>
      </c>
      <c r="V73" s="315"/>
      <c r="W73" s="315"/>
      <c r="X73" s="315">
        <v>15</v>
      </c>
      <c r="Y73" s="315">
        <v>30</v>
      </c>
      <c r="Z73" s="315">
        <v>15</v>
      </c>
      <c r="AA73" s="315">
        <v>35</v>
      </c>
      <c r="AB73" s="317"/>
      <c r="AC73" s="318"/>
      <c r="AD73" s="315"/>
      <c r="AE73" s="315"/>
      <c r="AF73" s="315"/>
      <c r="AG73" s="315"/>
      <c r="AH73" s="315"/>
      <c r="AI73" s="315"/>
      <c r="AJ73" s="319"/>
      <c r="AK73" s="319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20"/>
      <c r="AZ73" s="315"/>
      <c r="BA73" s="315"/>
      <c r="BB73" s="321"/>
      <c r="BC73" s="315"/>
      <c r="BD73" s="322">
        <f t="shared" si="8"/>
        <v>9</v>
      </c>
      <c r="BE73" s="281">
        <f t="shared" si="9"/>
        <v>0</v>
      </c>
      <c r="BF73" s="282"/>
      <c r="BG73" s="283">
        <f t="shared" si="10"/>
        <v>1</v>
      </c>
      <c r="BH73" s="282"/>
      <c r="BI73" s="278"/>
      <c r="BJ73" s="278"/>
      <c r="BK73" s="278"/>
      <c r="BL73" s="285"/>
      <c r="BM73" s="286">
        <f t="shared" si="11"/>
        <v>26.111111111111111</v>
      </c>
      <c r="BN73" s="272"/>
    </row>
    <row r="74" spans="1:66" s="5" customFormat="1" ht="15.75" x14ac:dyDescent="0.25">
      <c r="A74" s="17">
        <v>946</v>
      </c>
      <c r="B74" s="310" t="s">
        <v>77</v>
      </c>
      <c r="C74" s="310">
        <v>35</v>
      </c>
      <c r="D74" s="315" t="s">
        <v>264</v>
      </c>
      <c r="E74" s="315" t="s">
        <v>202</v>
      </c>
      <c r="F74" s="323" t="s">
        <v>5</v>
      </c>
      <c r="G74" s="312">
        <f t="shared" si="6"/>
        <v>70</v>
      </c>
      <c r="H74" s="313">
        <f t="shared" si="7"/>
        <v>230</v>
      </c>
      <c r="I74" s="325"/>
      <c r="J74" s="315">
        <v>10</v>
      </c>
      <c r="K74" s="315">
        <v>10</v>
      </c>
      <c r="L74" s="315">
        <v>20</v>
      </c>
      <c r="M74" s="315">
        <v>20</v>
      </c>
      <c r="N74" s="315">
        <v>15</v>
      </c>
      <c r="O74" s="315">
        <v>5</v>
      </c>
      <c r="P74" s="315">
        <v>10</v>
      </c>
      <c r="Q74" s="315">
        <v>10</v>
      </c>
      <c r="R74" s="315">
        <v>15</v>
      </c>
      <c r="S74" s="315">
        <v>10</v>
      </c>
      <c r="T74" s="316">
        <v>15</v>
      </c>
      <c r="U74" s="316">
        <v>15</v>
      </c>
      <c r="V74" s="315">
        <v>10</v>
      </c>
      <c r="W74" s="315">
        <v>15</v>
      </c>
      <c r="X74" s="315">
        <v>10</v>
      </c>
      <c r="Y74" s="315">
        <v>20</v>
      </c>
      <c r="Z74" s="315">
        <v>10</v>
      </c>
      <c r="AA74" s="315">
        <v>10</v>
      </c>
      <c r="AB74" s="317"/>
      <c r="AC74" s="318"/>
      <c r="AD74" s="315"/>
      <c r="AE74" s="315"/>
      <c r="AF74" s="315"/>
      <c r="AG74" s="315"/>
      <c r="AH74" s="315"/>
      <c r="AI74" s="315"/>
      <c r="AJ74" s="319"/>
      <c r="AK74" s="319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20"/>
      <c r="AZ74" s="315"/>
      <c r="BA74" s="315"/>
      <c r="BB74" s="321"/>
      <c r="BC74" s="315"/>
      <c r="BD74" s="322">
        <f t="shared" si="8"/>
        <v>18</v>
      </c>
      <c r="BE74" s="281">
        <f t="shared" si="9"/>
        <v>18</v>
      </c>
      <c r="BF74" s="282"/>
      <c r="BG74" s="283">
        <f t="shared" si="10"/>
        <v>1</v>
      </c>
      <c r="BH74" s="282"/>
      <c r="BI74" s="284"/>
      <c r="BJ74" s="284"/>
      <c r="BK74" s="284"/>
      <c r="BL74" s="285"/>
      <c r="BM74" s="286">
        <f t="shared" si="11"/>
        <v>12.777777777777779</v>
      </c>
      <c r="BN74" s="272"/>
    </row>
    <row r="75" spans="1:66" s="5" customFormat="1" ht="15.75" x14ac:dyDescent="0.25">
      <c r="A75" s="17">
        <v>4001</v>
      </c>
      <c r="B75" s="310" t="s">
        <v>105</v>
      </c>
      <c r="C75" s="310">
        <v>22</v>
      </c>
      <c r="D75" s="315" t="s">
        <v>106</v>
      </c>
      <c r="E75" s="315" t="s">
        <v>201</v>
      </c>
      <c r="F75" s="326" t="s">
        <v>5</v>
      </c>
      <c r="G75" s="312">
        <f t="shared" si="6"/>
        <v>71</v>
      </c>
      <c r="H75" s="313">
        <f t="shared" si="7"/>
        <v>230</v>
      </c>
      <c r="I75" s="325"/>
      <c r="J75" s="315">
        <v>35</v>
      </c>
      <c r="K75" s="315">
        <v>45</v>
      </c>
      <c r="L75" s="315"/>
      <c r="M75" s="315"/>
      <c r="N75" s="315">
        <v>25</v>
      </c>
      <c r="O75" s="315">
        <v>45</v>
      </c>
      <c r="P75" s="315"/>
      <c r="Q75" s="315"/>
      <c r="R75" s="315"/>
      <c r="S75" s="315"/>
      <c r="T75" s="316"/>
      <c r="U75" s="316"/>
      <c r="V75" s="315">
        <v>35</v>
      </c>
      <c r="W75" s="315">
        <v>45</v>
      </c>
      <c r="X75" s="315"/>
      <c r="Y75" s="315"/>
      <c r="Z75" s="315"/>
      <c r="AA75" s="315"/>
      <c r="AB75" s="317"/>
      <c r="AC75" s="318"/>
      <c r="AD75" s="315"/>
      <c r="AE75" s="315"/>
      <c r="AF75" s="315"/>
      <c r="AG75" s="315"/>
      <c r="AH75" s="315"/>
      <c r="AI75" s="315"/>
      <c r="AJ75" s="319"/>
      <c r="AK75" s="319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20"/>
      <c r="AZ75" s="315"/>
      <c r="BA75" s="315"/>
      <c r="BB75" s="321"/>
      <c r="BC75" s="315"/>
      <c r="BD75" s="322">
        <f t="shared" si="8"/>
        <v>6</v>
      </c>
      <c r="BE75" s="281">
        <f t="shared" si="9"/>
        <v>0</v>
      </c>
      <c r="BF75" s="283">
        <f>SUM(BE75:BE90)</f>
        <v>145</v>
      </c>
      <c r="BG75" s="283">
        <f t="shared" si="10"/>
        <v>1</v>
      </c>
      <c r="BH75" s="283">
        <v>16</v>
      </c>
      <c r="BI75" s="278"/>
      <c r="BJ75" s="278"/>
      <c r="BK75" s="278"/>
      <c r="BL75" s="285">
        <f>AVERAGE(BF75/BH75)</f>
        <v>9.0625</v>
      </c>
      <c r="BM75" s="286">
        <f t="shared" si="11"/>
        <v>38.333333333333336</v>
      </c>
      <c r="BN75" s="272"/>
    </row>
    <row r="76" spans="1:66" s="5" customFormat="1" ht="15.75" x14ac:dyDescent="0.25">
      <c r="A76" s="17">
        <v>5129</v>
      </c>
      <c r="B76" s="310" t="s">
        <v>205</v>
      </c>
      <c r="C76" s="310">
        <v>35</v>
      </c>
      <c r="D76" s="315" t="s">
        <v>232</v>
      </c>
      <c r="E76" s="315" t="s">
        <v>233</v>
      </c>
      <c r="F76" s="326" t="s">
        <v>9</v>
      </c>
      <c r="G76" s="312">
        <f t="shared" si="6"/>
        <v>72</v>
      </c>
      <c r="H76" s="313">
        <f t="shared" si="7"/>
        <v>230</v>
      </c>
      <c r="I76" s="325"/>
      <c r="J76" s="315">
        <v>15</v>
      </c>
      <c r="K76" s="315">
        <v>10</v>
      </c>
      <c r="L76" s="315">
        <v>15</v>
      </c>
      <c r="M76" s="315">
        <v>10</v>
      </c>
      <c r="N76" s="315"/>
      <c r="O76" s="315">
        <v>15</v>
      </c>
      <c r="P76" s="315">
        <v>15</v>
      </c>
      <c r="Q76" s="315">
        <v>20</v>
      </c>
      <c r="R76" s="315">
        <v>20</v>
      </c>
      <c r="S76" s="315">
        <v>20</v>
      </c>
      <c r="T76" s="316">
        <v>20</v>
      </c>
      <c r="U76" s="316">
        <v>10</v>
      </c>
      <c r="V76" s="315">
        <v>15</v>
      </c>
      <c r="W76" s="315">
        <v>20</v>
      </c>
      <c r="X76" s="315">
        <v>25</v>
      </c>
      <c r="Y76" s="315"/>
      <c r="Z76" s="315"/>
      <c r="AA76" s="315"/>
      <c r="AB76" s="327"/>
      <c r="AC76" s="318"/>
      <c r="AD76" s="315"/>
      <c r="AE76" s="315"/>
      <c r="AF76" s="315"/>
      <c r="AG76" s="315"/>
      <c r="AH76" s="315"/>
      <c r="AI76" s="315"/>
      <c r="AJ76" s="319"/>
      <c r="AK76" s="319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20"/>
      <c r="AZ76" s="315"/>
      <c r="BA76" s="315"/>
      <c r="BB76" s="321"/>
      <c r="BC76" s="315"/>
      <c r="BD76" s="322">
        <f t="shared" si="8"/>
        <v>14</v>
      </c>
      <c r="BE76" s="281">
        <f t="shared" si="9"/>
        <v>14</v>
      </c>
      <c r="BF76" s="282"/>
      <c r="BG76" s="283">
        <f t="shared" si="10"/>
        <v>1</v>
      </c>
      <c r="BH76" s="282"/>
      <c r="BI76" s="278"/>
      <c r="BJ76" s="278"/>
      <c r="BK76" s="278"/>
      <c r="BL76" s="285"/>
      <c r="BM76" s="286">
        <f t="shared" si="11"/>
        <v>16.428571428571427</v>
      </c>
      <c r="BN76" s="272"/>
    </row>
    <row r="77" spans="1:66" s="5" customFormat="1" ht="15.75" x14ac:dyDescent="0.25">
      <c r="A77" s="17">
        <v>3424</v>
      </c>
      <c r="B77" s="310" t="s">
        <v>116</v>
      </c>
      <c r="C77" s="310">
        <v>35</v>
      </c>
      <c r="D77" s="315" t="s">
        <v>407</v>
      </c>
      <c r="E77" s="315" t="s">
        <v>408</v>
      </c>
      <c r="F77" s="326" t="s">
        <v>5</v>
      </c>
      <c r="G77" s="312">
        <f t="shared" si="6"/>
        <v>73</v>
      </c>
      <c r="H77" s="313">
        <f t="shared" si="7"/>
        <v>225</v>
      </c>
      <c r="I77" s="325"/>
      <c r="J77" s="315"/>
      <c r="K77" s="315"/>
      <c r="L77" s="315"/>
      <c r="M77" s="315"/>
      <c r="N77" s="315">
        <v>25</v>
      </c>
      <c r="O77" s="315">
        <v>30</v>
      </c>
      <c r="P77" s="315"/>
      <c r="Q77" s="315"/>
      <c r="R77" s="315"/>
      <c r="S77" s="315"/>
      <c r="T77" s="316">
        <v>30</v>
      </c>
      <c r="U77" s="316">
        <v>40</v>
      </c>
      <c r="V77" s="315">
        <v>35</v>
      </c>
      <c r="W77" s="315">
        <v>35</v>
      </c>
      <c r="X77" s="315"/>
      <c r="Y77" s="315"/>
      <c r="Z77" s="315">
        <v>10</v>
      </c>
      <c r="AA77" s="315">
        <v>20</v>
      </c>
      <c r="AB77" s="327"/>
      <c r="AC77" s="318"/>
      <c r="AD77" s="315"/>
      <c r="AE77" s="315"/>
      <c r="AF77" s="315"/>
      <c r="AG77" s="315"/>
      <c r="AH77" s="315"/>
      <c r="AI77" s="315"/>
      <c r="AJ77" s="319"/>
      <c r="AK77" s="319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20"/>
      <c r="AZ77" s="315"/>
      <c r="BA77" s="315"/>
      <c r="BB77" s="321"/>
      <c r="BC77" s="315"/>
      <c r="BD77" s="322">
        <f t="shared" si="8"/>
        <v>8</v>
      </c>
      <c r="BE77" s="281">
        <f t="shared" si="9"/>
        <v>0</v>
      </c>
      <c r="BF77" s="283"/>
      <c r="BG77" s="283">
        <f t="shared" si="10"/>
        <v>1</v>
      </c>
      <c r="BH77" s="283"/>
      <c r="BI77" s="278"/>
      <c r="BJ77" s="278"/>
      <c r="BK77" s="278"/>
      <c r="BL77" s="285"/>
      <c r="BM77" s="286">
        <f t="shared" si="11"/>
        <v>28.125</v>
      </c>
      <c r="BN77" s="272"/>
    </row>
    <row r="78" spans="1:66" s="5" customFormat="1" ht="15.75" x14ac:dyDescent="0.25">
      <c r="A78" s="17">
        <v>2327</v>
      </c>
      <c r="B78" s="310" t="s">
        <v>275</v>
      </c>
      <c r="C78" s="310">
        <v>35</v>
      </c>
      <c r="D78" s="315" t="s">
        <v>53</v>
      </c>
      <c r="E78" s="315" t="s">
        <v>329</v>
      </c>
      <c r="F78" s="323" t="s">
        <v>9</v>
      </c>
      <c r="G78" s="312">
        <f t="shared" si="6"/>
        <v>74</v>
      </c>
      <c r="H78" s="313">
        <f t="shared" si="7"/>
        <v>220</v>
      </c>
      <c r="I78" s="325"/>
      <c r="J78" s="315"/>
      <c r="K78" s="315"/>
      <c r="L78" s="315">
        <v>10</v>
      </c>
      <c r="M78" s="315"/>
      <c r="N78" s="315">
        <v>10</v>
      </c>
      <c r="O78" s="315"/>
      <c r="P78" s="315">
        <v>35</v>
      </c>
      <c r="Q78" s="315">
        <v>15</v>
      </c>
      <c r="R78" s="315">
        <v>10</v>
      </c>
      <c r="S78" s="315">
        <v>20</v>
      </c>
      <c r="T78" s="316">
        <v>25</v>
      </c>
      <c r="U78" s="316">
        <v>20</v>
      </c>
      <c r="V78" s="315">
        <v>20</v>
      </c>
      <c r="W78" s="315">
        <v>10</v>
      </c>
      <c r="X78" s="315"/>
      <c r="Y78" s="315"/>
      <c r="Z78" s="315">
        <v>10</v>
      </c>
      <c r="AA78" s="315">
        <v>35</v>
      </c>
      <c r="AB78" s="317"/>
      <c r="AC78" s="318"/>
      <c r="AD78" s="315"/>
      <c r="AE78" s="315"/>
      <c r="AF78" s="315"/>
      <c r="AG78" s="315"/>
      <c r="AH78" s="315"/>
      <c r="AI78" s="315"/>
      <c r="AJ78" s="319"/>
      <c r="AK78" s="319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20"/>
      <c r="AZ78" s="315"/>
      <c r="BA78" s="315"/>
      <c r="BB78" s="321"/>
      <c r="BC78" s="315"/>
      <c r="BD78" s="322">
        <f t="shared" si="8"/>
        <v>12</v>
      </c>
      <c r="BE78" s="281">
        <f t="shared" si="9"/>
        <v>12</v>
      </c>
      <c r="BF78" s="282"/>
      <c r="BG78" s="283">
        <f t="shared" si="10"/>
        <v>1</v>
      </c>
      <c r="BH78" s="282"/>
      <c r="BI78" s="284"/>
      <c r="BJ78" s="284"/>
      <c r="BK78" s="284"/>
      <c r="BL78" s="285"/>
      <c r="BM78" s="286">
        <f t="shared" si="11"/>
        <v>18.333333333333332</v>
      </c>
      <c r="BN78" s="272"/>
    </row>
    <row r="79" spans="1:66" s="5" customFormat="1" ht="15.75" x14ac:dyDescent="0.25">
      <c r="A79" s="17">
        <v>1429</v>
      </c>
      <c r="B79" s="310" t="s">
        <v>80</v>
      </c>
      <c r="C79" s="310">
        <v>35</v>
      </c>
      <c r="D79" s="315" t="s">
        <v>148</v>
      </c>
      <c r="E79" s="315" t="s">
        <v>25</v>
      </c>
      <c r="F79" s="326" t="s">
        <v>5</v>
      </c>
      <c r="G79" s="312">
        <f t="shared" si="6"/>
        <v>75</v>
      </c>
      <c r="H79" s="313">
        <f t="shared" si="7"/>
        <v>215</v>
      </c>
      <c r="I79" s="325"/>
      <c r="J79" s="315"/>
      <c r="K79" s="315"/>
      <c r="L79" s="315"/>
      <c r="M79" s="315"/>
      <c r="N79" s="315"/>
      <c r="O79" s="315">
        <v>35</v>
      </c>
      <c r="P79" s="315"/>
      <c r="Q79" s="315"/>
      <c r="R79" s="315"/>
      <c r="S79" s="315"/>
      <c r="T79" s="316">
        <v>10</v>
      </c>
      <c r="U79" s="316">
        <v>20</v>
      </c>
      <c r="V79" s="315">
        <v>15</v>
      </c>
      <c r="W79" s="315">
        <v>35</v>
      </c>
      <c r="X79" s="315">
        <v>20</v>
      </c>
      <c r="Y79" s="315">
        <v>25</v>
      </c>
      <c r="Z79" s="315">
        <v>20</v>
      </c>
      <c r="AA79" s="315">
        <v>35</v>
      </c>
      <c r="AB79" s="327"/>
      <c r="AC79" s="318"/>
      <c r="AD79" s="315"/>
      <c r="AE79" s="315"/>
      <c r="AF79" s="315"/>
      <c r="AG79" s="315"/>
      <c r="AH79" s="315"/>
      <c r="AI79" s="315"/>
      <c r="AJ79" s="319"/>
      <c r="AK79" s="319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20"/>
      <c r="AZ79" s="315"/>
      <c r="BA79" s="315"/>
      <c r="BB79" s="321"/>
      <c r="BC79" s="315"/>
      <c r="BD79" s="322">
        <f t="shared" si="8"/>
        <v>9</v>
      </c>
      <c r="BE79" s="281">
        <f t="shared" si="9"/>
        <v>0</v>
      </c>
      <c r="BF79" s="282"/>
      <c r="BG79" s="283">
        <f t="shared" si="10"/>
        <v>1</v>
      </c>
      <c r="BH79" s="282"/>
      <c r="BI79" s="284"/>
      <c r="BJ79" s="284"/>
      <c r="BK79" s="284"/>
      <c r="BL79" s="285"/>
      <c r="BM79" s="286">
        <f t="shared" si="11"/>
        <v>23.888888888888889</v>
      </c>
      <c r="BN79" s="272"/>
    </row>
    <row r="80" spans="1:66" s="5" customFormat="1" ht="15.75" x14ac:dyDescent="0.25">
      <c r="A80" s="17">
        <v>5031</v>
      </c>
      <c r="B80" s="310" t="s">
        <v>189</v>
      </c>
      <c r="C80" s="310">
        <v>35</v>
      </c>
      <c r="D80" s="315" t="s">
        <v>453</v>
      </c>
      <c r="E80" s="315" t="s">
        <v>96</v>
      </c>
      <c r="F80" s="323" t="s">
        <v>5</v>
      </c>
      <c r="G80" s="312">
        <f t="shared" si="6"/>
        <v>76</v>
      </c>
      <c r="H80" s="313">
        <f t="shared" si="7"/>
        <v>215</v>
      </c>
      <c r="I80" s="325"/>
      <c r="J80" s="315"/>
      <c r="K80" s="315"/>
      <c r="L80" s="315">
        <v>20</v>
      </c>
      <c r="M80" s="315">
        <v>40</v>
      </c>
      <c r="N80" s="315"/>
      <c r="O80" s="315">
        <v>15</v>
      </c>
      <c r="P80" s="315">
        <v>30</v>
      </c>
      <c r="Q80" s="315">
        <v>35</v>
      </c>
      <c r="R80" s="315"/>
      <c r="S80" s="315">
        <v>20</v>
      </c>
      <c r="T80" s="316"/>
      <c r="U80" s="316">
        <v>20</v>
      </c>
      <c r="V80" s="315"/>
      <c r="W80" s="315"/>
      <c r="X80" s="315">
        <v>10</v>
      </c>
      <c r="Y80" s="315">
        <v>25</v>
      </c>
      <c r="Z80" s="315"/>
      <c r="AA80" s="315"/>
      <c r="AB80" s="317"/>
      <c r="AC80" s="318"/>
      <c r="AD80" s="315"/>
      <c r="AE80" s="315"/>
      <c r="AF80" s="315"/>
      <c r="AG80" s="315"/>
      <c r="AH80" s="315"/>
      <c r="AI80" s="315"/>
      <c r="AJ80" s="319"/>
      <c r="AK80" s="319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20"/>
      <c r="AZ80" s="315"/>
      <c r="BA80" s="315"/>
      <c r="BB80" s="321"/>
      <c r="BC80" s="315"/>
      <c r="BD80" s="322">
        <f t="shared" si="8"/>
        <v>9</v>
      </c>
      <c r="BE80" s="281">
        <f t="shared" si="9"/>
        <v>0</v>
      </c>
      <c r="BF80" s="282"/>
      <c r="BG80" s="283">
        <f t="shared" si="10"/>
        <v>1</v>
      </c>
      <c r="BH80" s="282"/>
      <c r="BI80" s="278"/>
      <c r="BJ80" s="278"/>
      <c r="BK80" s="278"/>
      <c r="BL80" s="285"/>
      <c r="BM80" s="286">
        <f t="shared" si="11"/>
        <v>23.888888888888889</v>
      </c>
      <c r="BN80" s="272"/>
    </row>
    <row r="81" spans="1:66" s="5" customFormat="1" ht="15.75" x14ac:dyDescent="0.25">
      <c r="A81" s="17">
        <v>5359</v>
      </c>
      <c r="B81" s="310" t="s">
        <v>427</v>
      </c>
      <c r="C81" s="310">
        <v>35</v>
      </c>
      <c r="D81" s="315" t="s">
        <v>428</v>
      </c>
      <c r="E81" s="315" t="s">
        <v>24</v>
      </c>
      <c r="F81" s="323" t="s">
        <v>5</v>
      </c>
      <c r="G81" s="312">
        <f t="shared" si="6"/>
        <v>77</v>
      </c>
      <c r="H81" s="313">
        <f t="shared" si="7"/>
        <v>215</v>
      </c>
      <c r="I81" s="325"/>
      <c r="J81" s="315">
        <v>10</v>
      </c>
      <c r="K81" s="315">
        <v>15</v>
      </c>
      <c r="L81" s="315">
        <v>15</v>
      </c>
      <c r="M81" s="315">
        <v>10</v>
      </c>
      <c r="N81" s="315">
        <v>10</v>
      </c>
      <c r="O81" s="315">
        <v>15</v>
      </c>
      <c r="P81" s="315">
        <v>10</v>
      </c>
      <c r="Q81" s="315">
        <v>10</v>
      </c>
      <c r="R81" s="315">
        <v>10</v>
      </c>
      <c r="S81" s="315">
        <v>15</v>
      </c>
      <c r="T81" s="316">
        <v>10</v>
      </c>
      <c r="U81" s="316">
        <v>15</v>
      </c>
      <c r="V81" s="315">
        <v>10</v>
      </c>
      <c r="W81" s="315">
        <v>10</v>
      </c>
      <c r="X81" s="315">
        <v>15</v>
      </c>
      <c r="Y81" s="315">
        <v>10</v>
      </c>
      <c r="Z81" s="315">
        <v>10</v>
      </c>
      <c r="AA81" s="315">
        <v>15</v>
      </c>
      <c r="AB81" s="317"/>
      <c r="AC81" s="318"/>
      <c r="AD81" s="315"/>
      <c r="AE81" s="315"/>
      <c r="AF81" s="315"/>
      <c r="AG81" s="315"/>
      <c r="AH81" s="315"/>
      <c r="AI81" s="315"/>
      <c r="AJ81" s="319"/>
      <c r="AK81" s="319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20"/>
      <c r="AZ81" s="315"/>
      <c r="BA81" s="315"/>
      <c r="BB81" s="321"/>
      <c r="BC81" s="315"/>
      <c r="BD81" s="322">
        <f t="shared" si="8"/>
        <v>18</v>
      </c>
      <c r="BE81" s="281">
        <f t="shared" si="9"/>
        <v>18</v>
      </c>
      <c r="BF81" s="282"/>
      <c r="BG81" s="283">
        <f t="shared" si="10"/>
        <v>1</v>
      </c>
      <c r="BH81" s="282"/>
      <c r="BI81" s="284"/>
      <c r="BJ81" s="284"/>
      <c r="BK81" s="284"/>
      <c r="BL81" s="285"/>
      <c r="BM81" s="286">
        <f t="shared" si="11"/>
        <v>11.944444444444445</v>
      </c>
      <c r="BN81" s="272"/>
    </row>
    <row r="82" spans="1:66" s="5" customFormat="1" ht="15.75" x14ac:dyDescent="0.25">
      <c r="A82" s="17">
        <v>5360</v>
      </c>
      <c r="B82" s="310" t="s">
        <v>427</v>
      </c>
      <c r="C82" s="310">
        <v>35</v>
      </c>
      <c r="D82" s="315" t="s">
        <v>428</v>
      </c>
      <c r="E82" s="315" t="s">
        <v>443</v>
      </c>
      <c r="F82" s="323" t="s">
        <v>5</v>
      </c>
      <c r="G82" s="312">
        <f t="shared" si="6"/>
        <v>78</v>
      </c>
      <c r="H82" s="313">
        <f t="shared" si="7"/>
        <v>215</v>
      </c>
      <c r="I82" s="325"/>
      <c r="J82" s="315">
        <v>10</v>
      </c>
      <c r="K82" s="315">
        <v>15</v>
      </c>
      <c r="L82" s="315">
        <v>15</v>
      </c>
      <c r="M82" s="315">
        <v>10</v>
      </c>
      <c r="N82" s="315">
        <v>10</v>
      </c>
      <c r="O82" s="315">
        <v>15</v>
      </c>
      <c r="P82" s="315">
        <v>5</v>
      </c>
      <c r="Q82" s="315">
        <v>20</v>
      </c>
      <c r="R82" s="315">
        <v>10</v>
      </c>
      <c r="S82" s="315">
        <v>10</v>
      </c>
      <c r="T82" s="316">
        <v>10</v>
      </c>
      <c r="U82" s="316">
        <v>15</v>
      </c>
      <c r="V82" s="315">
        <v>10</v>
      </c>
      <c r="W82" s="315">
        <v>10</v>
      </c>
      <c r="X82" s="315">
        <v>15</v>
      </c>
      <c r="Y82" s="315">
        <v>10</v>
      </c>
      <c r="Z82" s="315">
        <v>10</v>
      </c>
      <c r="AA82" s="315">
        <v>15</v>
      </c>
      <c r="AB82" s="317"/>
      <c r="AC82" s="318"/>
      <c r="AD82" s="315"/>
      <c r="AE82" s="315"/>
      <c r="AF82" s="315"/>
      <c r="AG82" s="315"/>
      <c r="AH82" s="315"/>
      <c r="AI82" s="315"/>
      <c r="AJ82" s="319"/>
      <c r="AK82" s="319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20"/>
      <c r="AZ82" s="315"/>
      <c r="BA82" s="315"/>
      <c r="BB82" s="321"/>
      <c r="BC82" s="315"/>
      <c r="BD82" s="322">
        <f t="shared" si="8"/>
        <v>18</v>
      </c>
      <c r="BE82" s="281">
        <f t="shared" si="9"/>
        <v>18</v>
      </c>
      <c r="BF82" s="282"/>
      <c r="BG82" s="283">
        <f t="shared" si="10"/>
        <v>1</v>
      </c>
      <c r="BH82" s="282"/>
      <c r="BI82" s="284"/>
      <c r="BJ82" s="284"/>
      <c r="BK82" s="284"/>
      <c r="BL82" s="285"/>
      <c r="BM82" s="286">
        <f t="shared" si="11"/>
        <v>11.944444444444445</v>
      </c>
      <c r="BN82" s="272"/>
    </row>
    <row r="83" spans="1:66" s="5" customFormat="1" ht="15.75" x14ac:dyDescent="0.25">
      <c r="A83" s="17">
        <v>937</v>
      </c>
      <c r="B83" s="310" t="s">
        <v>77</v>
      </c>
      <c r="C83" s="310">
        <v>35</v>
      </c>
      <c r="D83" s="315" t="s">
        <v>239</v>
      </c>
      <c r="E83" s="315" t="s">
        <v>14</v>
      </c>
      <c r="F83" s="323" t="s">
        <v>5</v>
      </c>
      <c r="G83" s="312">
        <f t="shared" si="6"/>
        <v>79</v>
      </c>
      <c r="H83" s="313">
        <f t="shared" si="7"/>
        <v>210</v>
      </c>
      <c r="I83" s="325"/>
      <c r="J83" s="315"/>
      <c r="K83" s="315"/>
      <c r="L83" s="315">
        <v>25</v>
      </c>
      <c r="M83" s="315"/>
      <c r="N83" s="315">
        <v>10</v>
      </c>
      <c r="O83" s="315">
        <v>10</v>
      </c>
      <c r="P83" s="315">
        <v>40</v>
      </c>
      <c r="Q83" s="315">
        <v>10</v>
      </c>
      <c r="R83" s="315">
        <v>20</v>
      </c>
      <c r="S83" s="315">
        <v>10</v>
      </c>
      <c r="T83" s="316">
        <v>30</v>
      </c>
      <c r="U83" s="316">
        <v>10</v>
      </c>
      <c r="V83" s="315">
        <v>10</v>
      </c>
      <c r="W83" s="315"/>
      <c r="X83" s="315">
        <v>15</v>
      </c>
      <c r="Y83" s="315">
        <v>10</v>
      </c>
      <c r="Z83" s="315"/>
      <c r="AA83" s="315">
        <v>10</v>
      </c>
      <c r="AB83" s="317"/>
      <c r="AC83" s="318"/>
      <c r="AD83" s="315"/>
      <c r="AE83" s="315"/>
      <c r="AF83" s="315"/>
      <c r="AG83" s="315"/>
      <c r="AH83" s="315"/>
      <c r="AI83" s="315"/>
      <c r="AJ83" s="319"/>
      <c r="AK83" s="319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20"/>
      <c r="AZ83" s="315"/>
      <c r="BA83" s="315"/>
      <c r="BB83" s="321"/>
      <c r="BC83" s="315"/>
      <c r="BD83" s="322">
        <f t="shared" si="8"/>
        <v>13</v>
      </c>
      <c r="BE83" s="281">
        <f t="shared" si="9"/>
        <v>13</v>
      </c>
      <c r="BF83" s="282"/>
      <c r="BG83" s="283">
        <f t="shared" si="10"/>
        <v>1</v>
      </c>
      <c r="BH83" s="282"/>
      <c r="BI83" s="284"/>
      <c r="BJ83" s="284"/>
      <c r="BK83" s="284"/>
      <c r="BL83" s="285"/>
      <c r="BM83" s="286">
        <f t="shared" si="11"/>
        <v>16.153846153846153</v>
      </c>
      <c r="BN83" s="272"/>
    </row>
    <row r="84" spans="1:66" s="5" customFormat="1" ht="15.75" x14ac:dyDescent="0.25">
      <c r="A84" s="17">
        <v>5431</v>
      </c>
      <c r="B84" s="310" t="s">
        <v>223</v>
      </c>
      <c r="C84" s="310">
        <v>35</v>
      </c>
      <c r="D84" s="315" t="s">
        <v>381</v>
      </c>
      <c r="E84" s="315" t="s">
        <v>335</v>
      </c>
      <c r="F84" s="323" t="s">
        <v>5</v>
      </c>
      <c r="G84" s="312">
        <f t="shared" si="6"/>
        <v>80</v>
      </c>
      <c r="H84" s="313">
        <f t="shared" si="7"/>
        <v>210</v>
      </c>
      <c r="I84" s="325"/>
      <c r="J84" s="315">
        <v>15</v>
      </c>
      <c r="K84" s="315">
        <v>15</v>
      </c>
      <c r="L84" s="315">
        <v>10</v>
      </c>
      <c r="M84" s="315">
        <v>10</v>
      </c>
      <c r="N84" s="315">
        <v>10</v>
      </c>
      <c r="O84" s="315">
        <v>20</v>
      </c>
      <c r="P84" s="315"/>
      <c r="Q84" s="315"/>
      <c r="R84" s="315">
        <v>5</v>
      </c>
      <c r="S84" s="315">
        <v>10</v>
      </c>
      <c r="T84" s="316">
        <v>10</v>
      </c>
      <c r="U84" s="316">
        <v>10</v>
      </c>
      <c r="V84" s="315">
        <v>15</v>
      </c>
      <c r="W84" s="315">
        <v>20</v>
      </c>
      <c r="X84" s="315">
        <v>10</v>
      </c>
      <c r="Y84" s="315">
        <v>10</v>
      </c>
      <c r="Z84" s="315">
        <v>20</v>
      </c>
      <c r="AA84" s="315">
        <v>20</v>
      </c>
      <c r="AB84" s="317"/>
      <c r="AC84" s="318"/>
      <c r="AD84" s="315"/>
      <c r="AE84" s="315"/>
      <c r="AF84" s="315"/>
      <c r="AG84" s="315"/>
      <c r="AH84" s="315"/>
      <c r="AI84" s="315"/>
      <c r="AJ84" s="319"/>
      <c r="AK84" s="319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20"/>
      <c r="AZ84" s="315"/>
      <c r="BA84" s="315"/>
      <c r="BB84" s="321"/>
      <c r="BC84" s="315"/>
      <c r="BD84" s="322">
        <f t="shared" si="8"/>
        <v>16</v>
      </c>
      <c r="BE84" s="281">
        <f t="shared" si="9"/>
        <v>16</v>
      </c>
      <c r="BF84" s="282"/>
      <c r="BG84" s="283">
        <f t="shared" si="10"/>
        <v>1</v>
      </c>
      <c r="BH84" s="282"/>
      <c r="BI84" s="284"/>
      <c r="BJ84" s="284"/>
      <c r="BK84" s="284"/>
      <c r="BL84" s="285"/>
      <c r="BM84" s="286">
        <f t="shared" si="11"/>
        <v>13.125</v>
      </c>
      <c r="BN84" s="272"/>
    </row>
    <row r="85" spans="1:66" s="5" customFormat="1" ht="15.75" x14ac:dyDescent="0.25">
      <c r="A85" s="17">
        <v>3533</v>
      </c>
      <c r="B85" s="310" t="s">
        <v>87</v>
      </c>
      <c r="C85" s="310">
        <v>35</v>
      </c>
      <c r="D85" s="315" t="s">
        <v>103</v>
      </c>
      <c r="E85" s="315" t="s">
        <v>178</v>
      </c>
      <c r="F85" s="323" t="s">
        <v>5</v>
      </c>
      <c r="G85" s="312">
        <f t="shared" si="6"/>
        <v>81</v>
      </c>
      <c r="H85" s="313">
        <f t="shared" si="7"/>
        <v>205</v>
      </c>
      <c r="I85" s="325"/>
      <c r="J85" s="315">
        <v>15</v>
      </c>
      <c r="K85" s="315">
        <v>20</v>
      </c>
      <c r="L85" s="315">
        <v>30</v>
      </c>
      <c r="M85" s="315">
        <v>15</v>
      </c>
      <c r="N85" s="315">
        <v>10</v>
      </c>
      <c r="O85" s="315">
        <v>10</v>
      </c>
      <c r="P85" s="315">
        <v>10</v>
      </c>
      <c r="Q85" s="315">
        <v>15</v>
      </c>
      <c r="R85" s="315"/>
      <c r="S85" s="315"/>
      <c r="T85" s="316">
        <v>20</v>
      </c>
      <c r="U85" s="316">
        <v>10</v>
      </c>
      <c r="V85" s="315">
        <v>10</v>
      </c>
      <c r="W85" s="315">
        <v>15</v>
      </c>
      <c r="X85" s="315">
        <v>15</v>
      </c>
      <c r="Y85" s="315">
        <v>10</v>
      </c>
      <c r="Z85" s="315"/>
      <c r="AA85" s="315"/>
      <c r="AB85" s="317"/>
      <c r="AC85" s="318"/>
      <c r="AD85" s="315"/>
      <c r="AE85" s="315"/>
      <c r="AF85" s="315"/>
      <c r="AG85" s="315"/>
      <c r="AH85" s="315"/>
      <c r="AI85" s="315"/>
      <c r="AJ85" s="319"/>
      <c r="AK85" s="319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20"/>
      <c r="AZ85" s="315"/>
      <c r="BA85" s="315"/>
      <c r="BB85" s="321"/>
      <c r="BC85" s="315"/>
      <c r="BD85" s="322">
        <f t="shared" si="8"/>
        <v>14</v>
      </c>
      <c r="BE85" s="281">
        <f t="shared" si="9"/>
        <v>14</v>
      </c>
      <c r="BF85" s="282"/>
      <c r="BG85" s="283">
        <f t="shared" si="10"/>
        <v>1</v>
      </c>
      <c r="BH85" s="282"/>
      <c r="BI85" s="284"/>
      <c r="BJ85" s="284"/>
      <c r="BK85" s="284"/>
      <c r="BL85" s="285"/>
      <c r="BM85" s="286">
        <f t="shared" si="11"/>
        <v>14.642857142857142</v>
      </c>
      <c r="BN85" s="272"/>
    </row>
    <row r="86" spans="1:66" s="5" customFormat="1" ht="15.75" x14ac:dyDescent="0.25">
      <c r="A86" s="17">
        <v>3346</v>
      </c>
      <c r="B86" s="310" t="s">
        <v>285</v>
      </c>
      <c r="C86" s="310">
        <v>35</v>
      </c>
      <c r="D86" s="315" t="s">
        <v>286</v>
      </c>
      <c r="E86" s="315" t="s">
        <v>111</v>
      </c>
      <c r="F86" s="323" t="s">
        <v>5</v>
      </c>
      <c r="G86" s="312">
        <f t="shared" si="6"/>
        <v>82</v>
      </c>
      <c r="H86" s="313">
        <f t="shared" si="7"/>
        <v>195</v>
      </c>
      <c r="I86" s="325"/>
      <c r="J86" s="315">
        <v>5</v>
      </c>
      <c r="K86" s="315">
        <v>15</v>
      </c>
      <c r="L86" s="315">
        <v>10</v>
      </c>
      <c r="M86" s="315">
        <v>10</v>
      </c>
      <c r="N86" s="315">
        <v>5</v>
      </c>
      <c r="O86" s="315">
        <v>10</v>
      </c>
      <c r="P86" s="315">
        <v>10</v>
      </c>
      <c r="Q86" s="315">
        <v>20</v>
      </c>
      <c r="R86" s="315">
        <v>10</v>
      </c>
      <c r="S86" s="315">
        <v>15</v>
      </c>
      <c r="T86" s="316">
        <v>25</v>
      </c>
      <c r="U86" s="316">
        <v>15</v>
      </c>
      <c r="V86" s="315">
        <v>10</v>
      </c>
      <c r="W86" s="315">
        <v>15</v>
      </c>
      <c r="X86" s="315">
        <v>10</v>
      </c>
      <c r="Y86" s="315">
        <v>10</v>
      </c>
      <c r="Z86" s="315"/>
      <c r="AA86" s="315"/>
      <c r="AB86" s="317"/>
      <c r="AC86" s="318"/>
      <c r="AD86" s="315"/>
      <c r="AE86" s="315"/>
      <c r="AF86" s="315"/>
      <c r="AG86" s="315"/>
      <c r="AH86" s="315"/>
      <c r="AI86" s="315"/>
      <c r="AJ86" s="319"/>
      <c r="AK86" s="319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20"/>
      <c r="AZ86" s="315"/>
      <c r="BA86" s="315"/>
      <c r="BB86" s="321"/>
      <c r="BC86" s="315"/>
      <c r="BD86" s="322">
        <f t="shared" si="8"/>
        <v>16</v>
      </c>
      <c r="BE86" s="281">
        <f t="shared" si="9"/>
        <v>16</v>
      </c>
      <c r="BF86" s="282"/>
      <c r="BG86" s="283">
        <f t="shared" si="10"/>
        <v>1</v>
      </c>
      <c r="BH86" s="282"/>
      <c r="BI86" s="284"/>
      <c r="BJ86" s="284"/>
      <c r="BK86" s="284"/>
      <c r="BL86" s="285"/>
      <c r="BM86" s="286">
        <f t="shared" si="11"/>
        <v>12.1875</v>
      </c>
      <c r="BN86" s="272"/>
    </row>
    <row r="87" spans="1:66" s="5" customFormat="1" ht="15.75" x14ac:dyDescent="0.25">
      <c r="A87" s="17">
        <v>1167</v>
      </c>
      <c r="B87" s="310" t="s">
        <v>267</v>
      </c>
      <c r="C87" s="310">
        <v>35</v>
      </c>
      <c r="D87" s="315" t="s">
        <v>270</v>
      </c>
      <c r="E87" s="315" t="s">
        <v>16</v>
      </c>
      <c r="F87" s="323" t="s">
        <v>5</v>
      </c>
      <c r="G87" s="312">
        <f t="shared" si="6"/>
        <v>83</v>
      </c>
      <c r="H87" s="313">
        <f t="shared" si="7"/>
        <v>190</v>
      </c>
      <c r="I87" s="325"/>
      <c r="J87" s="315">
        <v>10</v>
      </c>
      <c r="K87" s="315">
        <v>20</v>
      </c>
      <c r="L87" s="315">
        <v>25</v>
      </c>
      <c r="M87" s="315">
        <v>15</v>
      </c>
      <c r="N87" s="315">
        <v>5</v>
      </c>
      <c r="O87" s="315">
        <v>5</v>
      </c>
      <c r="P87" s="315"/>
      <c r="Q87" s="315"/>
      <c r="R87" s="315">
        <v>30</v>
      </c>
      <c r="S87" s="315">
        <v>10</v>
      </c>
      <c r="T87" s="316">
        <v>15</v>
      </c>
      <c r="U87" s="316">
        <v>20</v>
      </c>
      <c r="V87" s="315"/>
      <c r="W87" s="315"/>
      <c r="X87" s="315">
        <v>20</v>
      </c>
      <c r="Y87" s="315">
        <v>15</v>
      </c>
      <c r="Z87" s="315"/>
      <c r="AA87" s="315"/>
      <c r="AB87" s="317"/>
      <c r="AC87" s="318"/>
      <c r="AD87" s="315"/>
      <c r="AE87" s="315"/>
      <c r="AF87" s="315"/>
      <c r="AG87" s="315"/>
      <c r="AH87" s="315"/>
      <c r="AI87" s="315"/>
      <c r="AJ87" s="319"/>
      <c r="AK87" s="319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20"/>
      <c r="AZ87" s="315"/>
      <c r="BA87" s="315"/>
      <c r="BB87" s="321"/>
      <c r="BC87" s="315"/>
      <c r="BD87" s="322">
        <f t="shared" si="8"/>
        <v>12</v>
      </c>
      <c r="BE87" s="281">
        <f t="shared" si="9"/>
        <v>12</v>
      </c>
      <c r="BF87" s="283"/>
      <c r="BG87" s="283">
        <f t="shared" si="10"/>
        <v>1</v>
      </c>
      <c r="BH87" s="282"/>
      <c r="BI87" s="284"/>
      <c r="BJ87" s="284"/>
      <c r="BK87" s="284"/>
      <c r="BL87" s="285"/>
      <c r="BM87" s="286">
        <f t="shared" si="11"/>
        <v>15.833333333333334</v>
      </c>
      <c r="BN87" s="272"/>
    </row>
    <row r="88" spans="1:66" s="5" customFormat="1" ht="15.75" x14ac:dyDescent="0.25">
      <c r="A88" s="17">
        <v>4510</v>
      </c>
      <c r="B88" s="310" t="s">
        <v>153</v>
      </c>
      <c r="C88" s="310">
        <v>35</v>
      </c>
      <c r="D88" s="315" t="s">
        <v>44</v>
      </c>
      <c r="E88" s="315" t="s">
        <v>71</v>
      </c>
      <c r="F88" s="326" t="s">
        <v>5</v>
      </c>
      <c r="G88" s="312">
        <f t="shared" si="6"/>
        <v>84</v>
      </c>
      <c r="H88" s="313">
        <f t="shared" si="7"/>
        <v>190</v>
      </c>
      <c r="I88" s="325"/>
      <c r="J88" s="315"/>
      <c r="K88" s="315"/>
      <c r="L88" s="315"/>
      <c r="M88" s="315"/>
      <c r="N88" s="315">
        <v>15</v>
      </c>
      <c r="O88" s="315">
        <v>20</v>
      </c>
      <c r="P88" s="315"/>
      <c r="Q88" s="315"/>
      <c r="R88" s="315">
        <v>20</v>
      </c>
      <c r="S88" s="315">
        <v>20</v>
      </c>
      <c r="T88" s="316">
        <v>20</v>
      </c>
      <c r="U88" s="316">
        <v>10</v>
      </c>
      <c r="V88" s="315">
        <v>15</v>
      </c>
      <c r="W88" s="315">
        <v>25</v>
      </c>
      <c r="X88" s="315"/>
      <c r="Y88" s="315"/>
      <c r="Z88" s="315">
        <v>15</v>
      </c>
      <c r="AA88" s="315">
        <v>30</v>
      </c>
      <c r="AB88" s="317"/>
      <c r="AC88" s="318"/>
      <c r="AD88" s="315"/>
      <c r="AE88" s="315"/>
      <c r="AF88" s="315"/>
      <c r="AG88" s="315"/>
      <c r="AH88" s="315"/>
      <c r="AI88" s="315"/>
      <c r="AJ88" s="319"/>
      <c r="AK88" s="319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20"/>
      <c r="AZ88" s="315"/>
      <c r="BA88" s="315"/>
      <c r="BB88" s="321"/>
      <c r="BC88" s="315"/>
      <c r="BD88" s="322">
        <f t="shared" si="8"/>
        <v>10</v>
      </c>
      <c r="BE88" s="281">
        <f t="shared" si="9"/>
        <v>0</v>
      </c>
      <c r="BF88" s="282"/>
      <c r="BG88" s="283">
        <f t="shared" si="10"/>
        <v>1</v>
      </c>
      <c r="BH88" s="282"/>
      <c r="BI88" s="284"/>
      <c r="BJ88" s="284"/>
      <c r="BK88" s="284"/>
      <c r="BL88" s="285"/>
      <c r="BM88" s="286">
        <f t="shared" si="11"/>
        <v>19</v>
      </c>
      <c r="BN88" s="272"/>
    </row>
    <row r="89" spans="1:66" s="5" customFormat="1" ht="15.75" x14ac:dyDescent="0.25">
      <c r="A89" s="17">
        <v>4831</v>
      </c>
      <c r="B89" s="338" t="s">
        <v>154</v>
      </c>
      <c r="C89" s="310">
        <v>35</v>
      </c>
      <c r="D89" s="315" t="s">
        <v>420</v>
      </c>
      <c r="E89" s="315" t="s">
        <v>27</v>
      </c>
      <c r="F89" s="326" t="s">
        <v>5</v>
      </c>
      <c r="G89" s="312">
        <f t="shared" si="6"/>
        <v>85</v>
      </c>
      <c r="H89" s="313">
        <f t="shared" si="7"/>
        <v>190</v>
      </c>
      <c r="I89" s="325"/>
      <c r="J89" s="315"/>
      <c r="K89" s="315"/>
      <c r="L89" s="315"/>
      <c r="M89" s="315"/>
      <c r="N89" s="315"/>
      <c r="O89" s="315"/>
      <c r="P89" s="315"/>
      <c r="Q89" s="315"/>
      <c r="R89" s="315">
        <v>25</v>
      </c>
      <c r="S89" s="315">
        <v>45</v>
      </c>
      <c r="T89" s="316">
        <v>25</v>
      </c>
      <c r="U89" s="316"/>
      <c r="V89" s="315"/>
      <c r="W89" s="315"/>
      <c r="X89" s="315">
        <v>25</v>
      </c>
      <c r="Y89" s="315">
        <v>20</v>
      </c>
      <c r="Z89" s="315">
        <v>15</v>
      </c>
      <c r="AA89" s="315">
        <v>35</v>
      </c>
      <c r="AB89" s="317"/>
      <c r="AC89" s="318"/>
      <c r="AD89" s="315"/>
      <c r="AE89" s="315"/>
      <c r="AF89" s="315"/>
      <c r="AG89" s="315"/>
      <c r="AH89" s="315"/>
      <c r="AI89" s="315"/>
      <c r="AJ89" s="319"/>
      <c r="AK89" s="319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20"/>
      <c r="AZ89" s="315"/>
      <c r="BA89" s="315"/>
      <c r="BB89" s="321"/>
      <c r="BC89" s="315"/>
      <c r="BD89" s="322">
        <f t="shared" si="8"/>
        <v>7</v>
      </c>
      <c r="BE89" s="281">
        <f t="shared" si="9"/>
        <v>0</v>
      </c>
      <c r="BF89" s="283"/>
      <c r="BG89" s="283">
        <f t="shared" si="10"/>
        <v>1</v>
      </c>
      <c r="BH89" s="282"/>
      <c r="BI89" s="284"/>
      <c r="BJ89" s="284"/>
      <c r="BK89" s="284"/>
      <c r="BL89" s="285"/>
      <c r="BM89" s="286">
        <f t="shared" si="11"/>
        <v>27.142857142857142</v>
      </c>
      <c r="BN89" s="272"/>
    </row>
    <row r="90" spans="1:66" s="5" customFormat="1" ht="15.75" x14ac:dyDescent="0.25">
      <c r="A90" s="17">
        <v>943</v>
      </c>
      <c r="B90" s="310" t="s">
        <v>77</v>
      </c>
      <c r="C90" s="310">
        <v>35</v>
      </c>
      <c r="D90" s="315" t="s">
        <v>262</v>
      </c>
      <c r="E90" s="315" t="s">
        <v>111</v>
      </c>
      <c r="F90" s="323" t="s">
        <v>5</v>
      </c>
      <c r="G90" s="312">
        <f t="shared" si="6"/>
        <v>86</v>
      </c>
      <c r="H90" s="313">
        <f t="shared" si="7"/>
        <v>185</v>
      </c>
      <c r="I90" s="325"/>
      <c r="J90" s="315"/>
      <c r="K90" s="315"/>
      <c r="L90" s="315"/>
      <c r="M90" s="315"/>
      <c r="N90" s="315">
        <v>25</v>
      </c>
      <c r="O90" s="315">
        <v>5</v>
      </c>
      <c r="P90" s="315">
        <v>15</v>
      </c>
      <c r="Q90" s="315">
        <v>20</v>
      </c>
      <c r="R90" s="315">
        <v>10</v>
      </c>
      <c r="S90" s="315">
        <v>25</v>
      </c>
      <c r="T90" s="316">
        <v>15</v>
      </c>
      <c r="U90" s="316">
        <v>15</v>
      </c>
      <c r="V90" s="315">
        <v>10</v>
      </c>
      <c r="W90" s="315">
        <v>15</v>
      </c>
      <c r="X90" s="315">
        <v>15</v>
      </c>
      <c r="Y90" s="315">
        <v>15</v>
      </c>
      <c r="Z90" s="315"/>
      <c r="AA90" s="315"/>
      <c r="AB90" s="317"/>
      <c r="AC90" s="318"/>
      <c r="AD90" s="315"/>
      <c r="AE90" s="315"/>
      <c r="AF90" s="315"/>
      <c r="AG90" s="315"/>
      <c r="AH90" s="315"/>
      <c r="AI90" s="315"/>
      <c r="AJ90" s="319"/>
      <c r="AK90" s="319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20"/>
      <c r="AZ90" s="315"/>
      <c r="BA90" s="315"/>
      <c r="BB90" s="321"/>
      <c r="BC90" s="315"/>
      <c r="BD90" s="322">
        <f t="shared" si="8"/>
        <v>12</v>
      </c>
      <c r="BE90" s="281">
        <f t="shared" si="9"/>
        <v>12</v>
      </c>
      <c r="BF90" s="282"/>
      <c r="BG90" s="283">
        <f t="shared" si="10"/>
        <v>1</v>
      </c>
      <c r="BH90" s="282"/>
      <c r="BI90" s="284"/>
      <c r="BJ90" s="284"/>
      <c r="BK90" s="284"/>
      <c r="BL90" s="285"/>
      <c r="BM90" s="286">
        <f t="shared" si="11"/>
        <v>15.416666666666666</v>
      </c>
      <c r="BN90" s="272"/>
    </row>
    <row r="91" spans="1:66" s="5" customFormat="1" ht="15.75" x14ac:dyDescent="0.25">
      <c r="A91" s="17">
        <v>1165</v>
      </c>
      <c r="B91" s="310" t="s">
        <v>267</v>
      </c>
      <c r="C91" s="310">
        <v>35</v>
      </c>
      <c r="D91" s="315" t="s">
        <v>268</v>
      </c>
      <c r="E91" s="315" t="s">
        <v>14</v>
      </c>
      <c r="F91" s="326" t="s">
        <v>5</v>
      </c>
      <c r="G91" s="312">
        <f t="shared" si="6"/>
        <v>87</v>
      </c>
      <c r="H91" s="313">
        <f t="shared" si="7"/>
        <v>180</v>
      </c>
      <c r="I91" s="325"/>
      <c r="J91" s="315"/>
      <c r="K91" s="315"/>
      <c r="L91" s="315"/>
      <c r="M91" s="315"/>
      <c r="N91" s="315"/>
      <c r="O91" s="315"/>
      <c r="P91" s="315"/>
      <c r="Q91" s="315"/>
      <c r="R91" s="315">
        <v>30</v>
      </c>
      <c r="S91" s="315">
        <v>10</v>
      </c>
      <c r="T91" s="316">
        <v>20</v>
      </c>
      <c r="U91" s="316"/>
      <c r="V91" s="315"/>
      <c r="W91" s="315">
        <v>20</v>
      </c>
      <c r="X91" s="315">
        <v>45</v>
      </c>
      <c r="Y91" s="315"/>
      <c r="Z91" s="315">
        <v>25</v>
      </c>
      <c r="AA91" s="315">
        <v>30</v>
      </c>
      <c r="AB91" s="317"/>
      <c r="AC91" s="318"/>
      <c r="AD91" s="315"/>
      <c r="AE91" s="315"/>
      <c r="AF91" s="315"/>
      <c r="AG91" s="315"/>
      <c r="AH91" s="315"/>
      <c r="AI91" s="315"/>
      <c r="AJ91" s="319"/>
      <c r="AK91" s="319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20"/>
      <c r="AZ91" s="315"/>
      <c r="BA91" s="315"/>
      <c r="BB91" s="321"/>
      <c r="BC91" s="315"/>
      <c r="BD91" s="322">
        <f t="shared" si="8"/>
        <v>7</v>
      </c>
      <c r="BE91" s="281">
        <f t="shared" si="9"/>
        <v>0</v>
      </c>
      <c r="BF91" s="283"/>
      <c r="BG91" s="283">
        <f t="shared" si="10"/>
        <v>1</v>
      </c>
      <c r="BH91" s="282"/>
      <c r="BI91" s="278"/>
      <c r="BJ91" s="278"/>
      <c r="BK91" s="278"/>
      <c r="BL91" s="285"/>
      <c r="BM91" s="286">
        <f t="shared" si="11"/>
        <v>25.714285714285715</v>
      </c>
      <c r="BN91" s="272"/>
    </row>
    <row r="92" spans="1:66" s="5" customFormat="1" ht="15.75" x14ac:dyDescent="0.25">
      <c r="A92" s="17">
        <v>1319</v>
      </c>
      <c r="B92" s="310" t="s">
        <v>79</v>
      </c>
      <c r="C92" s="310">
        <v>35</v>
      </c>
      <c r="D92" s="315" t="s">
        <v>261</v>
      </c>
      <c r="E92" s="315" t="s">
        <v>17</v>
      </c>
      <c r="F92" s="323" t="s">
        <v>5</v>
      </c>
      <c r="G92" s="312">
        <f t="shared" si="6"/>
        <v>88</v>
      </c>
      <c r="H92" s="313">
        <f t="shared" si="7"/>
        <v>180</v>
      </c>
      <c r="I92" s="325"/>
      <c r="J92" s="315">
        <v>15</v>
      </c>
      <c r="K92" s="315">
        <v>25</v>
      </c>
      <c r="L92" s="315">
        <v>10</v>
      </c>
      <c r="M92" s="315">
        <v>15</v>
      </c>
      <c r="N92" s="315">
        <v>15</v>
      </c>
      <c r="O92" s="315">
        <v>15</v>
      </c>
      <c r="P92" s="315"/>
      <c r="Q92" s="315"/>
      <c r="R92" s="315">
        <v>10</v>
      </c>
      <c r="S92" s="315">
        <v>20</v>
      </c>
      <c r="T92" s="316">
        <v>15</v>
      </c>
      <c r="U92" s="316">
        <v>10</v>
      </c>
      <c r="V92" s="315">
        <v>20</v>
      </c>
      <c r="W92" s="315">
        <v>10</v>
      </c>
      <c r="X92" s="315"/>
      <c r="Y92" s="315"/>
      <c r="Z92" s="315"/>
      <c r="AA92" s="315"/>
      <c r="AB92" s="317"/>
      <c r="AC92" s="318"/>
      <c r="AD92" s="315"/>
      <c r="AE92" s="315"/>
      <c r="AF92" s="315"/>
      <c r="AG92" s="315"/>
      <c r="AH92" s="315"/>
      <c r="AI92" s="315"/>
      <c r="AJ92" s="319"/>
      <c r="AK92" s="319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20"/>
      <c r="AZ92" s="315"/>
      <c r="BA92" s="315"/>
      <c r="BB92" s="321"/>
      <c r="BC92" s="315"/>
      <c r="BD92" s="322">
        <f t="shared" si="8"/>
        <v>12</v>
      </c>
      <c r="BE92" s="281">
        <f t="shared" si="9"/>
        <v>12</v>
      </c>
      <c r="BF92" s="283"/>
      <c r="BG92" s="283">
        <f t="shared" si="10"/>
        <v>1</v>
      </c>
      <c r="BH92" s="282"/>
      <c r="BI92" s="284"/>
      <c r="BJ92" s="284"/>
      <c r="BK92" s="284"/>
      <c r="BL92" s="285"/>
      <c r="BM92" s="286">
        <f t="shared" si="11"/>
        <v>15</v>
      </c>
      <c r="BN92" s="272"/>
    </row>
    <row r="93" spans="1:66" s="5" customFormat="1" ht="15.75" x14ac:dyDescent="0.25">
      <c r="A93" s="17">
        <v>4803</v>
      </c>
      <c r="B93" s="310" t="s">
        <v>154</v>
      </c>
      <c r="C93" s="310">
        <v>35</v>
      </c>
      <c r="D93" s="315" t="s">
        <v>145</v>
      </c>
      <c r="E93" s="315" t="s">
        <v>134</v>
      </c>
      <c r="F93" s="323" t="s">
        <v>5</v>
      </c>
      <c r="G93" s="312">
        <f t="shared" si="6"/>
        <v>89</v>
      </c>
      <c r="H93" s="313">
        <f t="shared" si="7"/>
        <v>180</v>
      </c>
      <c r="I93" s="325"/>
      <c r="J93" s="315"/>
      <c r="K93" s="315"/>
      <c r="L93" s="315"/>
      <c r="M93" s="315"/>
      <c r="N93" s="315">
        <v>30</v>
      </c>
      <c r="O93" s="315">
        <v>20</v>
      </c>
      <c r="P93" s="315"/>
      <c r="Q93" s="315"/>
      <c r="R93" s="315">
        <v>20</v>
      </c>
      <c r="S93" s="315">
        <v>35</v>
      </c>
      <c r="T93" s="316"/>
      <c r="U93" s="316">
        <v>20</v>
      </c>
      <c r="V93" s="315">
        <v>30</v>
      </c>
      <c r="W93" s="315">
        <v>25</v>
      </c>
      <c r="X93" s="315"/>
      <c r="Y93" s="315"/>
      <c r="Z93" s="315"/>
      <c r="AA93" s="315"/>
      <c r="AB93" s="317"/>
      <c r="AC93" s="318"/>
      <c r="AD93" s="315"/>
      <c r="AE93" s="315"/>
      <c r="AF93" s="315"/>
      <c r="AG93" s="315"/>
      <c r="AH93" s="315"/>
      <c r="AI93" s="315"/>
      <c r="AJ93" s="319"/>
      <c r="AK93" s="319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20"/>
      <c r="AZ93" s="315"/>
      <c r="BA93" s="315"/>
      <c r="BB93" s="321"/>
      <c r="BC93" s="315"/>
      <c r="BD93" s="322">
        <f t="shared" si="8"/>
        <v>7</v>
      </c>
      <c r="BE93" s="281">
        <f t="shared" si="9"/>
        <v>0</v>
      </c>
      <c r="BF93" s="282"/>
      <c r="BG93" s="283">
        <f t="shared" si="10"/>
        <v>1</v>
      </c>
      <c r="BH93" s="282"/>
      <c r="BI93" s="284"/>
      <c r="BJ93" s="284"/>
      <c r="BK93" s="284"/>
      <c r="BL93" s="285"/>
      <c r="BM93" s="286">
        <f t="shared" si="11"/>
        <v>25.714285714285715</v>
      </c>
      <c r="BN93" s="272"/>
    </row>
    <row r="94" spans="1:66" s="5" customFormat="1" ht="15.75" x14ac:dyDescent="0.25">
      <c r="A94" s="17">
        <v>5401</v>
      </c>
      <c r="B94" s="310" t="s">
        <v>223</v>
      </c>
      <c r="C94" s="310">
        <v>35</v>
      </c>
      <c r="D94" s="315" t="s">
        <v>167</v>
      </c>
      <c r="E94" s="315" t="s">
        <v>19</v>
      </c>
      <c r="F94" s="323" t="s">
        <v>5</v>
      </c>
      <c r="G94" s="312">
        <f t="shared" si="6"/>
        <v>90</v>
      </c>
      <c r="H94" s="313">
        <f t="shared" si="7"/>
        <v>180</v>
      </c>
      <c r="I94" s="332"/>
      <c r="J94" s="315">
        <v>10</v>
      </c>
      <c r="K94" s="315">
        <v>25</v>
      </c>
      <c r="L94" s="315">
        <v>15</v>
      </c>
      <c r="M94" s="315">
        <v>10</v>
      </c>
      <c r="N94" s="315">
        <v>10</v>
      </c>
      <c r="O94" s="315">
        <v>10</v>
      </c>
      <c r="P94" s="315">
        <v>10</v>
      </c>
      <c r="Q94" s="315">
        <v>10</v>
      </c>
      <c r="R94" s="315">
        <v>5</v>
      </c>
      <c r="S94" s="315">
        <v>20</v>
      </c>
      <c r="T94" s="316"/>
      <c r="U94" s="316"/>
      <c r="V94" s="315">
        <v>5</v>
      </c>
      <c r="W94" s="315">
        <v>15</v>
      </c>
      <c r="X94" s="315">
        <v>10</v>
      </c>
      <c r="Y94" s="315">
        <v>5</v>
      </c>
      <c r="Z94" s="315">
        <v>20</v>
      </c>
      <c r="AA94" s="315"/>
      <c r="AB94" s="317"/>
      <c r="AC94" s="318"/>
      <c r="AD94" s="315"/>
      <c r="AE94" s="315"/>
      <c r="AF94" s="315"/>
      <c r="AG94" s="315"/>
      <c r="AH94" s="315"/>
      <c r="AI94" s="315"/>
      <c r="AJ94" s="319"/>
      <c r="AK94" s="319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20"/>
      <c r="AZ94" s="315"/>
      <c r="BA94" s="315"/>
      <c r="BB94" s="321"/>
      <c r="BC94" s="315"/>
      <c r="BD94" s="322">
        <f t="shared" si="8"/>
        <v>15</v>
      </c>
      <c r="BE94" s="281">
        <f t="shared" si="9"/>
        <v>15</v>
      </c>
      <c r="BF94" s="283">
        <f>SUM(BE94:BE111)</f>
        <v>53</v>
      </c>
      <c r="BG94" s="283">
        <f t="shared" si="10"/>
        <v>1</v>
      </c>
      <c r="BH94" s="282">
        <v>18</v>
      </c>
      <c r="BI94" s="284"/>
      <c r="BJ94" s="284"/>
      <c r="BK94" s="284"/>
      <c r="BL94" s="285">
        <f>AVERAGE(BF94/BH94)</f>
        <v>2.9444444444444446</v>
      </c>
      <c r="BM94" s="286">
        <f t="shared" si="11"/>
        <v>12</v>
      </c>
      <c r="BN94" s="272"/>
    </row>
    <row r="95" spans="1:66" s="5" customFormat="1" ht="15.75" x14ac:dyDescent="0.25">
      <c r="A95" s="17">
        <v>1450</v>
      </c>
      <c r="B95" s="310" t="s">
        <v>80</v>
      </c>
      <c r="C95" s="310">
        <v>35</v>
      </c>
      <c r="D95" s="315" t="s">
        <v>148</v>
      </c>
      <c r="E95" s="315" t="s">
        <v>138</v>
      </c>
      <c r="F95" s="323" t="s">
        <v>5</v>
      </c>
      <c r="G95" s="312">
        <f t="shared" si="6"/>
        <v>91</v>
      </c>
      <c r="H95" s="313">
        <f t="shared" si="7"/>
        <v>175</v>
      </c>
      <c r="I95" s="325"/>
      <c r="J95" s="315"/>
      <c r="K95" s="315"/>
      <c r="L95" s="315"/>
      <c r="M95" s="315"/>
      <c r="N95" s="315">
        <v>10</v>
      </c>
      <c r="O95" s="315">
        <v>25</v>
      </c>
      <c r="P95" s="315"/>
      <c r="Q95" s="315"/>
      <c r="R95" s="315"/>
      <c r="S95" s="315"/>
      <c r="T95" s="316">
        <v>10</v>
      </c>
      <c r="U95" s="316">
        <v>20</v>
      </c>
      <c r="V95" s="315">
        <v>10</v>
      </c>
      <c r="W95" s="315">
        <v>25</v>
      </c>
      <c r="X95" s="315">
        <v>20</v>
      </c>
      <c r="Y95" s="315">
        <v>25</v>
      </c>
      <c r="Z95" s="315">
        <v>10</v>
      </c>
      <c r="AA95" s="315">
        <v>20</v>
      </c>
      <c r="AB95" s="317"/>
      <c r="AC95" s="318"/>
      <c r="AD95" s="315"/>
      <c r="AE95" s="315"/>
      <c r="AF95" s="315"/>
      <c r="AG95" s="315"/>
      <c r="AH95" s="315"/>
      <c r="AI95" s="315"/>
      <c r="AJ95" s="319"/>
      <c r="AK95" s="319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20"/>
      <c r="AZ95" s="315"/>
      <c r="BA95" s="315"/>
      <c r="BB95" s="321"/>
      <c r="BC95" s="315"/>
      <c r="BD95" s="322">
        <f t="shared" si="8"/>
        <v>10</v>
      </c>
      <c r="BE95" s="281">
        <f t="shared" si="9"/>
        <v>0</v>
      </c>
      <c r="BF95" s="282"/>
      <c r="BG95" s="283">
        <f t="shared" si="10"/>
        <v>1</v>
      </c>
      <c r="BH95" s="282"/>
      <c r="BI95" s="284"/>
      <c r="BJ95" s="284"/>
      <c r="BK95" s="284"/>
      <c r="BL95" s="285"/>
      <c r="BM95" s="286">
        <f t="shared" si="11"/>
        <v>17.5</v>
      </c>
      <c r="BN95" s="272"/>
    </row>
    <row r="96" spans="1:66" s="5" customFormat="1" ht="15.75" x14ac:dyDescent="0.25">
      <c r="A96" s="17">
        <v>3401</v>
      </c>
      <c r="B96" s="310" t="s">
        <v>116</v>
      </c>
      <c r="C96" s="310">
        <v>35</v>
      </c>
      <c r="D96" s="315" t="s">
        <v>54</v>
      </c>
      <c r="E96" s="315" t="s">
        <v>23</v>
      </c>
      <c r="F96" s="323" t="s">
        <v>5</v>
      </c>
      <c r="G96" s="312">
        <f t="shared" si="6"/>
        <v>92</v>
      </c>
      <c r="H96" s="313">
        <f t="shared" si="7"/>
        <v>175</v>
      </c>
      <c r="I96" s="325"/>
      <c r="J96" s="315"/>
      <c r="K96" s="315"/>
      <c r="L96" s="315">
        <v>35</v>
      </c>
      <c r="M96" s="315">
        <v>20</v>
      </c>
      <c r="N96" s="315">
        <v>35</v>
      </c>
      <c r="O96" s="315">
        <v>20</v>
      </c>
      <c r="P96" s="315"/>
      <c r="Q96" s="315"/>
      <c r="R96" s="315"/>
      <c r="S96" s="315"/>
      <c r="T96" s="316">
        <v>15</v>
      </c>
      <c r="U96" s="316"/>
      <c r="V96" s="315"/>
      <c r="W96" s="315"/>
      <c r="X96" s="315">
        <v>20</v>
      </c>
      <c r="Y96" s="315">
        <v>30</v>
      </c>
      <c r="Z96" s="315"/>
      <c r="AA96" s="315"/>
      <c r="AB96" s="317"/>
      <c r="AC96" s="318"/>
      <c r="AD96" s="315"/>
      <c r="AE96" s="315"/>
      <c r="AF96" s="315"/>
      <c r="AG96" s="315"/>
      <c r="AH96" s="315"/>
      <c r="AI96" s="315"/>
      <c r="AJ96" s="319"/>
      <c r="AK96" s="319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20"/>
      <c r="AZ96" s="315"/>
      <c r="BA96" s="315"/>
      <c r="BB96" s="321"/>
      <c r="BC96" s="315"/>
      <c r="BD96" s="322">
        <f t="shared" si="8"/>
        <v>7</v>
      </c>
      <c r="BE96" s="281">
        <f t="shared" si="9"/>
        <v>0</v>
      </c>
      <c r="BF96" s="283">
        <f>SUM(BE96:BE106)</f>
        <v>12</v>
      </c>
      <c r="BG96" s="283">
        <f t="shared" si="10"/>
        <v>1</v>
      </c>
      <c r="BH96" s="282">
        <v>11</v>
      </c>
      <c r="BI96" s="284"/>
      <c r="BJ96" s="284"/>
      <c r="BK96" s="284"/>
      <c r="BL96" s="285">
        <f>AVERAGE(BF96/BH96)</f>
        <v>1.0909090909090908</v>
      </c>
      <c r="BM96" s="286">
        <f t="shared" si="11"/>
        <v>25</v>
      </c>
      <c r="BN96" s="272"/>
    </row>
    <row r="97" spans="1:66" s="5" customFormat="1" ht="15.75" x14ac:dyDescent="0.25">
      <c r="A97" s="17">
        <v>5501</v>
      </c>
      <c r="B97" s="310" t="s">
        <v>318</v>
      </c>
      <c r="C97" s="310">
        <v>35</v>
      </c>
      <c r="D97" s="315" t="s">
        <v>114</v>
      </c>
      <c r="E97" s="315" t="s">
        <v>20</v>
      </c>
      <c r="F97" s="310" t="s">
        <v>5</v>
      </c>
      <c r="G97" s="312">
        <f t="shared" si="6"/>
        <v>93</v>
      </c>
      <c r="H97" s="313">
        <f t="shared" si="7"/>
        <v>175</v>
      </c>
      <c r="I97" s="325"/>
      <c r="J97" s="315">
        <v>20</v>
      </c>
      <c r="K97" s="315">
        <v>30</v>
      </c>
      <c r="L97" s="315"/>
      <c r="M97" s="315"/>
      <c r="N97" s="315">
        <v>20</v>
      </c>
      <c r="O97" s="315">
        <v>30</v>
      </c>
      <c r="P97" s="315"/>
      <c r="Q97" s="315"/>
      <c r="R97" s="315"/>
      <c r="S97" s="315"/>
      <c r="T97" s="316"/>
      <c r="U97" s="316"/>
      <c r="V97" s="315">
        <v>25</v>
      </c>
      <c r="W97" s="315">
        <v>35</v>
      </c>
      <c r="X97" s="315"/>
      <c r="Y97" s="315">
        <v>15</v>
      </c>
      <c r="Z97" s="315"/>
      <c r="AA97" s="315"/>
      <c r="AB97" s="317"/>
      <c r="AC97" s="318"/>
      <c r="AD97" s="315"/>
      <c r="AE97" s="315"/>
      <c r="AF97" s="315"/>
      <c r="AG97" s="315"/>
      <c r="AH97" s="315"/>
      <c r="AI97" s="315"/>
      <c r="AJ97" s="319"/>
      <c r="AK97" s="319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20"/>
      <c r="AZ97" s="315"/>
      <c r="BA97" s="315"/>
      <c r="BB97" s="321"/>
      <c r="BC97" s="315"/>
      <c r="BD97" s="322">
        <f t="shared" si="8"/>
        <v>7</v>
      </c>
      <c r="BE97" s="281">
        <f t="shared" si="9"/>
        <v>0</v>
      </c>
      <c r="BF97" s="283">
        <f>SUM(BE97:BE99)</f>
        <v>0</v>
      </c>
      <c r="BG97" s="283">
        <f t="shared" si="10"/>
        <v>1</v>
      </c>
      <c r="BH97" s="282">
        <v>3</v>
      </c>
      <c r="BI97" s="278"/>
      <c r="BJ97" s="278"/>
      <c r="BK97" s="278"/>
      <c r="BL97" s="285">
        <f>AVERAGE(BF97/BH97)</f>
        <v>0</v>
      </c>
      <c r="BM97" s="286">
        <f t="shared" si="11"/>
        <v>25</v>
      </c>
      <c r="BN97" s="272"/>
    </row>
    <row r="98" spans="1:66" s="5" customFormat="1" ht="15.75" x14ac:dyDescent="0.25">
      <c r="A98" s="260">
        <v>5601</v>
      </c>
      <c r="B98" s="261" t="s">
        <v>435</v>
      </c>
      <c r="C98" s="262">
        <v>35</v>
      </c>
      <c r="D98" s="262" t="s">
        <v>436</v>
      </c>
      <c r="E98" s="262" t="s">
        <v>437</v>
      </c>
      <c r="F98" s="323" t="s">
        <v>5</v>
      </c>
      <c r="G98" s="312">
        <f t="shared" si="6"/>
        <v>94</v>
      </c>
      <c r="H98" s="313">
        <f t="shared" si="7"/>
        <v>175</v>
      </c>
      <c r="I98" s="325"/>
      <c r="J98" s="315"/>
      <c r="K98" s="315"/>
      <c r="L98" s="315">
        <v>20</v>
      </c>
      <c r="M98" s="315">
        <v>10</v>
      </c>
      <c r="N98" s="315">
        <v>15</v>
      </c>
      <c r="O98" s="315">
        <v>10</v>
      </c>
      <c r="P98" s="315">
        <v>25</v>
      </c>
      <c r="Q98" s="315">
        <v>35</v>
      </c>
      <c r="R98" s="315"/>
      <c r="S98" s="315"/>
      <c r="T98" s="316">
        <v>15</v>
      </c>
      <c r="U98" s="316">
        <v>15</v>
      </c>
      <c r="V98" s="315"/>
      <c r="W98" s="315"/>
      <c r="X98" s="315"/>
      <c r="Y98" s="315"/>
      <c r="Z98" s="315">
        <v>15</v>
      </c>
      <c r="AA98" s="315">
        <v>15</v>
      </c>
      <c r="AB98" s="317"/>
      <c r="AC98" s="318"/>
      <c r="AD98" s="315"/>
      <c r="AE98" s="315"/>
      <c r="AF98" s="315"/>
      <c r="AG98" s="315"/>
      <c r="AH98" s="315"/>
      <c r="AI98" s="315"/>
      <c r="AJ98" s="319"/>
      <c r="AK98" s="319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20"/>
      <c r="AZ98" s="315"/>
      <c r="BA98" s="315"/>
      <c r="BB98" s="321"/>
      <c r="BC98" s="315"/>
      <c r="BD98" s="322">
        <f t="shared" si="8"/>
        <v>10</v>
      </c>
      <c r="BE98" s="281">
        <f t="shared" si="9"/>
        <v>0</v>
      </c>
      <c r="BF98" s="283">
        <f>SUM(BE98:BE102)</f>
        <v>0</v>
      </c>
      <c r="BG98" s="283">
        <f t="shared" si="10"/>
        <v>1</v>
      </c>
      <c r="BH98" s="282">
        <v>5</v>
      </c>
      <c r="BI98" s="284"/>
      <c r="BJ98" s="284"/>
      <c r="BK98" s="284"/>
      <c r="BL98" s="285">
        <f>AVERAGE(BF98/BH98)</f>
        <v>0</v>
      </c>
      <c r="BM98" s="286">
        <f t="shared" si="11"/>
        <v>17.5</v>
      </c>
      <c r="BN98" s="272"/>
    </row>
    <row r="99" spans="1:66" s="5" customFormat="1" ht="15.75" x14ac:dyDescent="0.25">
      <c r="A99" s="17">
        <v>933</v>
      </c>
      <c r="B99" s="310" t="s">
        <v>77</v>
      </c>
      <c r="C99" s="310">
        <v>35</v>
      </c>
      <c r="D99" s="315" t="s">
        <v>227</v>
      </c>
      <c r="E99" s="315" t="s">
        <v>228</v>
      </c>
      <c r="F99" s="323" t="s">
        <v>5</v>
      </c>
      <c r="G99" s="312">
        <f t="shared" si="6"/>
        <v>95</v>
      </c>
      <c r="H99" s="313">
        <f t="shared" si="7"/>
        <v>165</v>
      </c>
      <c r="I99" s="325"/>
      <c r="J99" s="315">
        <v>25</v>
      </c>
      <c r="K99" s="315">
        <v>20</v>
      </c>
      <c r="L99" s="315">
        <v>20</v>
      </c>
      <c r="M99" s="315">
        <v>35</v>
      </c>
      <c r="N99" s="315"/>
      <c r="O99" s="315"/>
      <c r="P99" s="315"/>
      <c r="Q99" s="315"/>
      <c r="R99" s="315"/>
      <c r="S99" s="315"/>
      <c r="T99" s="316">
        <v>15</v>
      </c>
      <c r="U99" s="316">
        <v>10</v>
      </c>
      <c r="V99" s="315">
        <v>10</v>
      </c>
      <c r="W99" s="315">
        <v>30</v>
      </c>
      <c r="X99" s="315"/>
      <c r="Y99" s="315"/>
      <c r="Z99" s="315"/>
      <c r="AA99" s="315"/>
      <c r="AB99" s="317"/>
      <c r="AC99" s="318"/>
      <c r="AD99" s="315"/>
      <c r="AE99" s="315"/>
      <c r="AF99" s="315"/>
      <c r="AG99" s="315"/>
      <c r="AH99" s="315"/>
      <c r="AI99" s="315"/>
      <c r="AJ99" s="319"/>
      <c r="AK99" s="319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20"/>
      <c r="AZ99" s="315"/>
      <c r="BA99" s="315"/>
      <c r="BB99" s="321"/>
      <c r="BC99" s="315"/>
      <c r="BD99" s="322">
        <f t="shared" si="8"/>
        <v>8</v>
      </c>
      <c r="BE99" s="281">
        <f t="shared" si="9"/>
        <v>0</v>
      </c>
      <c r="BF99" s="282"/>
      <c r="BG99" s="283">
        <f t="shared" si="10"/>
        <v>1</v>
      </c>
      <c r="BH99" s="282"/>
      <c r="BI99" s="284"/>
      <c r="BJ99" s="284"/>
      <c r="BK99" s="284"/>
      <c r="BL99" s="285"/>
      <c r="BM99" s="286">
        <f t="shared" si="11"/>
        <v>20.625</v>
      </c>
      <c r="BN99" s="272"/>
    </row>
    <row r="100" spans="1:66" s="5" customFormat="1" ht="15.75" x14ac:dyDescent="0.25">
      <c r="A100" s="17">
        <v>1168</v>
      </c>
      <c r="B100" s="310" t="s">
        <v>271</v>
      </c>
      <c r="C100" s="310">
        <v>35</v>
      </c>
      <c r="D100" s="315" t="s">
        <v>272</v>
      </c>
      <c r="E100" s="315" t="s">
        <v>6</v>
      </c>
      <c r="F100" s="323" t="s">
        <v>5</v>
      </c>
      <c r="G100" s="312">
        <f t="shared" si="6"/>
        <v>96</v>
      </c>
      <c r="H100" s="313">
        <f t="shared" si="7"/>
        <v>165</v>
      </c>
      <c r="I100" s="325"/>
      <c r="J100" s="315"/>
      <c r="K100" s="315"/>
      <c r="L100" s="315">
        <v>25</v>
      </c>
      <c r="M100" s="315">
        <v>15</v>
      </c>
      <c r="N100" s="315">
        <v>20</v>
      </c>
      <c r="O100" s="315">
        <v>5</v>
      </c>
      <c r="P100" s="315"/>
      <c r="Q100" s="315"/>
      <c r="R100" s="315">
        <v>30</v>
      </c>
      <c r="S100" s="315"/>
      <c r="T100" s="316">
        <v>15</v>
      </c>
      <c r="U100" s="316">
        <v>20</v>
      </c>
      <c r="V100" s="315"/>
      <c r="W100" s="315"/>
      <c r="X100" s="315">
        <v>20</v>
      </c>
      <c r="Y100" s="315">
        <v>15</v>
      </c>
      <c r="Z100" s="315"/>
      <c r="AA100" s="315"/>
      <c r="AB100" s="317"/>
      <c r="AC100" s="318"/>
      <c r="AD100" s="315"/>
      <c r="AE100" s="315"/>
      <c r="AF100" s="315"/>
      <c r="AG100" s="315"/>
      <c r="AH100" s="315"/>
      <c r="AI100" s="315"/>
      <c r="AJ100" s="319"/>
      <c r="AK100" s="319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20"/>
      <c r="AZ100" s="315"/>
      <c r="BA100" s="315"/>
      <c r="BB100" s="321"/>
      <c r="BC100" s="315"/>
      <c r="BD100" s="322">
        <f t="shared" si="8"/>
        <v>9</v>
      </c>
      <c r="BE100" s="281">
        <f t="shared" si="9"/>
        <v>0</v>
      </c>
      <c r="BF100" s="283"/>
      <c r="BG100" s="283">
        <f t="shared" si="10"/>
        <v>1</v>
      </c>
      <c r="BH100" s="282"/>
      <c r="BI100" s="278"/>
      <c r="BJ100" s="278"/>
      <c r="BK100" s="278"/>
      <c r="BL100" s="285"/>
      <c r="BM100" s="286">
        <f t="shared" si="11"/>
        <v>18.333333333333332</v>
      </c>
      <c r="BN100" s="272"/>
    </row>
    <row r="101" spans="1:66" s="5" customFormat="1" ht="15.75" x14ac:dyDescent="0.25">
      <c r="A101" s="17">
        <v>2820</v>
      </c>
      <c r="B101" s="310" t="s">
        <v>85</v>
      </c>
      <c r="C101" s="310">
        <v>35</v>
      </c>
      <c r="D101" s="315" t="s">
        <v>55</v>
      </c>
      <c r="E101" s="315" t="s">
        <v>16</v>
      </c>
      <c r="F101" s="326" t="s">
        <v>5</v>
      </c>
      <c r="G101" s="312">
        <f t="shared" si="6"/>
        <v>97</v>
      </c>
      <c r="H101" s="313">
        <f t="shared" si="7"/>
        <v>165</v>
      </c>
      <c r="I101" s="325"/>
      <c r="J101" s="315">
        <v>15</v>
      </c>
      <c r="K101" s="315">
        <v>25</v>
      </c>
      <c r="L101" s="315"/>
      <c r="M101" s="315"/>
      <c r="N101" s="315"/>
      <c r="O101" s="315">
        <v>15</v>
      </c>
      <c r="P101" s="315"/>
      <c r="Q101" s="315">
        <v>20</v>
      </c>
      <c r="R101" s="315"/>
      <c r="S101" s="315">
        <v>10</v>
      </c>
      <c r="T101" s="316">
        <v>10</v>
      </c>
      <c r="U101" s="316">
        <v>10</v>
      </c>
      <c r="V101" s="315">
        <v>10</v>
      </c>
      <c r="W101" s="315">
        <v>30</v>
      </c>
      <c r="X101" s="315"/>
      <c r="Y101" s="315">
        <v>10</v>
      </c>
      <c r="Z101" s="315"/>
      <c r="AA101" s="315">
        <v>10</v>
      </c>
      <c r="AB101" s="327"/>
      <c r="AC101" s="318"/>
      <c r="AD101" s="315"/>
      <c r="AE101" s="315"/>
      <c r="AF101" s="315"/>
      <c r="AG101" s="315"/>
      <c r="AH101" s="315"/>
      <c r="AI101" s="315"/>
      <c r="AJ101" s="319"/>
      <c r="AK101" s="319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20"/>
      <c r="AZ101" s="315"/>
      <c r="BA101" s="315"/>
      <c r="BB101" s="321"/>
      <c r="BC101" s="315"/>
      <c r="BD101" s="322">
        <f t="shared" si="8"/>
        <v>11</v>
      </c>
      <c r="BE101" s="281">
        <f t="shared" si="9"/>
        <v>0</v>
      </c>
      <c r="BF101" s="282"/>
      <c r="BG101" s="283">
        <f t="shared" si="10"/>
        <v>1</v>
      </c>
      <c r="BH101" s="282"/>
      <c r="BI101" s="284"/>
      <c r="BJ101" s="284"/>
      <c r="BK101" s="284"/>
      <c r="BL101" s="285"/>
      <c r="BM101" s="286">
        <f t="shared" si="11"/>
        <v>15</v>
      </c>
      <c r="BN101" s="272"/>
    </row>
    <row r="102" spans="1:66" s="5" customFormat="1" ht="15.75" x14ac:dyDescent="0.25">
      <c r="A102" s="17">
        <v>5107</v>
      </c>
      <c r="B102" s="310" t="s">
        <v>205</v>
      </c>
      <c r="C102" s="310">
        <v>35</v>
      </c>
      <c r="D102" s="315" t="s">
        <v>103</v>
      </c>
      <c r="E102" s="315" t="s">
        <v>20</v>
      </c>
      <c r="F102" s="326" t="s">
        <v>5</v>
      </c>
      <c r="G102" s="312">
        <f t="shared" si="6"/>
        <v>98</v>
      </c>
      <c r="H102" s="313">
        <f t="shared" si="7"/>
        <v>160</v>
      </c>
      <c r="I102" s="325"/>
      <c r="J102" s="315"/>
      <c r="K102" s="315"/>
      <c r="L102" s="315"/>
      <c r="M102" s="315">
        <v>25</v>
      </c>
      <c r="N102" s="315"/>
      <c r="O102" s="315">
        <v>10</v>
      </c>
      <c r="P102" s="315"/>
      <c r="Q102" s="315">
        <v>30</v>
      </c>
      <c r="R102" s="315"/>
      <c r="S102" s="315">
        <v>30</v>
      </c>
      <c r="T102" s="316"/>
      <c r="U102" s="316">
        <v>10</v>
      </c>
      <c r="V102" s="315"/>
      <c r="W102" s="315">
        <v>20</v>
      </c>
      <c r="X102" s="315"/>
      <c r="Y102" s="315">
        <v>35</v>
      </c>
      <c r="Z102" s="315"/>
      <c r="AA102" s="315"/>
      <c r="AB102" s="327"/>
      <c r="AC102" s="318"/>
      <c r="AD102" s="315"/>
      <c r="AE102" s="315"/>
      <c r="AF102" s="315"/>
      <c r="AG102" s="315"/>
      <c r="AH102" s="315"/>
      <c r="AI102" s="315"/>
      <c r="AJ102" s="319"/>
      <c r="AK102" s="319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20"/>
      <c r="AZ102" s="315"/>
      <c r="BA102" s="315"/>
      <c r="BB102" s="321"/>
      <c r="BC102" s="315"/>
      <c r="BD102" s="322">
        <f t="shared" si="8"/>
        <v>7</v>
      </c>
      <c r="BE102" s="281">
        <f t="shared" si="9"/>
        <v>0</v>
      </c>
      <c r="BF102" s="280"/>
      <c r="BG102" s="283">
        <f t="shared" si="10"/>
        <v>1</v>
      </c>
      <c r="BH102" s="279"/>
      <c r="BI102" s="278"/>
      <c r="BJ102" s="278"/>
      <c r="BK102" s="278"/>
      <c r="BL102" s="285"/>
      <c r="BM102" s="286">
        <f t="shared" si="11"/>
        <v>22.857142857142858</v>
      </c>
      <c r="BN102" s="272"/>
    </row>
    <row r="103" spans="1:66" s="5" customFormat="1" ht="15.75" x14ac:dyDescent="0.25">
      <c r="A103" s="17">
        <v>5404</v>
      </c>
      <c r="B103" s="310" t="s">
        <v>223</v>
      </c>
      <c r="C103" s="310">
        <v>35</v>
      </c>
      <c r="D103" s="315" t="s">
        <v>197</v>
      </c>
      <c r="E103" s="315" t="s">
        <v>187</v>
      </c>
      <c r="F103" s="310" t="s">
        <v>5</v>
      </c>
      <c r="G103" s="312">
        <f t="shared" si="6"/>
        <v>99</v>
      </c>
      <c r="H103" s="313">
        <f t="shared" si="7"/>
        <v>160</v>
      </c>
      <c r="I103" s="325"/>
      <c r="J103" s="315">
        <v>10</v>
      </c>
      <c r="K103" s="315">
        <v>25</v>
      </c>
      <c r="L103" s="315">
        <v>15</v>
      </c>
      <c r="M103" s="315">
        <v>10</v>
      </c>
      <c r="N103" s="315"/>
      <c r="O103" s="315">
        <v>15</v>
      </c>
      <c r="P103" s="262"/>
      <c r="Q103" s="262"/>
      <c r="R103" s="315"/>
      <c r="S103" s="315">
        <v>10</v>
      </c>
      <c r="T103" s="316">
        <v>15</v>
      </c>
      <c r="U103" s="316">
        <v>10</v>
      </c>
      <c r="V103" s="315"/>
      <c r="W103" s="315"/>
      <c r="X103" s="315">
        <v>15</v>
      </c>
      <c r="Y103" s="315">
        <v>20</v>
      </c>
      <c r="Z103" s="315">
        <v>5</v>
      </c>
      <c r="AA103" s="315">
        <v>10</v>
      </c>
      <c r="AB103" s="317"/>
      <c r="AC103" s="318"/>
      <c r="AD103" s="315"/>
      <c r="AE103" s="315"/>
      <c r="AF103" s="315"/>
      <c r="AG103" s="315"/>
      <c r="AH103" s="315"/>
      <c r="AI103" s="315"/>
      <c r="AJ103" s="319"/>
      <c r="AK103" s="319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20"/>
      <c r="AZ103" s="315"/>
      <c r="BA103" s="315"/>
      <c r="BB103" s="321"/>
      <c r="BC103" s="315"/>
      <c r="BD103" s="322">
        <f t="shared" si="8"/>
        <v>12</v>
      </c>
      <c r="BE103" s="281">
        <f t="shared" si="9"/>
        <v>12</v>
      </c>
      <c r="BF103" s="282"/>
      <c r="BG103" s="283">
        <f t="shared" si="10"/>
        <v>1</v>
      </c>
      <c r="BH103" s="282"/>
      <c r="BI103" s="284"/>
      <c r="BJ103" s="284"/>
      <c r="BK103" s="284"/>
      <c r="BL103" s="285"/>
      <c r="BM103" s="286">
        <f t="shared" si="11"/>
        <v>13.333333333333334</v>
      </c>
      <c r="BN103" s="272"/>
    </row>
    <row r="104" spans="1:66" s="5" customFormat="1" ht="15.75" x14ac:dyDescent="0.25">
      <c r="A104" s="17">
        <v>1308</v>
      </c>
      <c r="B104" s="310" t="s">
        <v>79</v>
      </c>
      <c r="C104" s="310">
        <v>35</v>
      </c>
      <c r="D104" s="315" t="s">
        <v>40</v>
      </c>
      <c r="E104" s="315" t="s">
        <v>13</v>
      </c>
      <c r="F104" s="323" t="s">
        <v>5</v>
      </c>
      <c r="G104" s="312">
        <f t="shared" si="6"/>
        <v>100</v>
      </c>
      <c r="H104" s="313">
        <f t="shared" si="7"/>
        <v>155</v>
      </c>
      <c r="I104" s="325"/>
      <c r="J104" s="315">
        <v>15</v>
      </c>
      <c r="K104" s="315">
        <v>10</v>
      </c>
      <c r="L104" s="315"/>
      <c r="M104" s="315"/>
      <c r="N104" s="315"/>
      <c r="O104" s="315"/>
      <c r="P104" s="315"/>
      <c r="Q104" s="315"/>
      <c r="R104" s="315">
        <v>10</v>
      </c>
      <c r="S104" s="315">
        <v>25</v>
      </c>
      <c r="T104" s="316">
        <v>20</v>
      </c>
      <c r="U104" s="316">
        <v>20</v>
      </c>
      <c r="V104" s="315">
        <v>5</v>
      </c>
      <c r="W104" s="315">
        <v>10</v>
      </c>
      <c r="X104" s="315">
        <v>20</v>
      </c>
      <c r="Y104" s="315">
        <v>20</v>
      </c>
      <c r="Z104" s="315"/>
      <c r="AA104" s="315"/>
      <c r="AB104" s="317"/>
      <c r="AC104" s="318"/>
      <c r="AD104" s="315"/>
      <c r="AE104" s="315"/>
      <c r="AF104" s="315"/>
      <c r="AG104" s="315"/>
      <c r="AH104" s="315"/>
      <c r="AI104" s="315"/>
      <c r="AJ104" s="319"/>
      <c r="AK104" s="319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20"/>
      <c r="AZ104" s="315"/>
      <c r="BA104" s="315"/>
      <c r="BB104" s="321"/>
      <c r="BC104" s="315"/>
      <c r="BD104" s="322">
        <f t="shared" si="8"/>
        <v>10</v>
      </c>
      <c r="BE104" s="281">
        <f t="shared" si="9"/>
        <v>0</v>
      </c>
      <c r="BF104" s="283"/>
      <c r="BG104" s="283">
        <f t="shared" si="10"/>
        <v>1</v>
      </c>
      <c r="BH104" s="282"/>
      <c r="BI104" s="284"/>
      <c r="BJ104" s="284"/>
      <c r="BK104" s="278"/>
      <c r="BL104" s="285"/>
      <c r="BM104" s="286">
        <f t="shared" si="11"/>
        <v>15.5</v>
      </c>
      <c r="BN104" s="272"/>
    </row>
    <row r="105" spans="1:66" s="5" customFormat="1" ht="15.75" x14ac:dyDescent="0.25">
      <c r="A105" s="17">
        <v>2828</v>
      </c>
      <c r="B105" s="310" t="s">
        <v>85</v>
      </c>
      <c r="C105" s="310">
        <v>35</v>
      </c>
      <c r="D105" s="315" t="s">
        <v>450</v>
      </c>
      <c r="E105" s="315" t="s">
        <v>333</v>
      </c>
      <c r="F105" s="326" t="s">
        <v>5</v>
      </c>
      <c r="G105" s="312">
        <f t="shared" si="6"/>
        <v>101</v>
      </c>
      <c r="H105" s="313">
        <f t="shared" si="7"/>
        <v>155</v>
      </c>
      <c r="I105" s="325"/>
      <c r="J105" s="315"/>
      <c r="K105" s="315"/>
      <c r="L105" s="315">
        <v>20</v>
      </c>
      <c r="M105" s="315">
        <v>15</v>
      </c>
      <c r="N105" s="315"/>
      <c r="O105" s="315">
        <v>20</v>
      </c>
      <c r="P105" s="315"/>
      <c r="Q105" s="315"/>
      <c r="R105" s="315"/>
      <c r="S105" s="315"/>
      <c r="T105" s="316">
        <v>5</v>
      </c>
      <c r="U105" s="316">
        <v>10</v>
      </c>
      <c r="V105" s="315">
        <v>15</v>
      </c>
      <c r="W105" s="315"/>
      <c r="X105" s="315">
        <v>40</v>
      </c>
      <c r="Y105" s="315">
        <v>30</v>
      </c>
      <c r="Z105" s="315"/>
      <c r="AA105" s="315"/>
      <c r="AB105" s="327"/>
      <c r="AC105" s="318"/>
      <c r="AD105" s="315"/>
      <c r="AE105" s="315"/>
      <c r="AF105" s="315"/>
      <c r="AG105" s="315"/>
      <c r="AH105" s="315"/>
      <c r="AI105" s="315"/>
      <c r="AJ105" s="319"/>
      <c r="AK105" s="319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20"/>
      <c r="AZ105" s="315"/>
      <c r="BA105" s="315"/>
      <c r="BB105" s="321"/>
      <c r="BC105" s="315"/>
      <c r="BD105" s="322">
        <f t="shared" si="8"/>
        <v>8</v>
      </c>
      <c r="BE105" s="281">
        <f t="shared" si="9"/>
        <v>0</v>
      </c>
      <c r="BF105" s="282"/>
      <c r="BG105" s="283">
        <f t="shared" si="10"/>
        <v>1</v>
      </c>
      <c r="BH105" s="282"/>
      <c r="BI105" s="284"/>
      <c r="BJ105" s="284"/>
      <c r="BK105" s="284"/>
      <c r="BL105" s="285"/>
      <c r="BM105" s="286">
        <f t="shared" si="11"/>
        <v>19.375</v>
      </c>
      <c r="BN105" s="272"/>
    </row>
    <row r="106" spans="1:66" s="5" customFormat="1" ht="15.75" x14ac:dyDescent="0.25">
      <c r="A106" s="17">
        <v>5430</v>
      </c>
      <c r="B106" s="310" t="s">
        <v>223</v>
      </c>
      <c r="C106" s="310">
        <v>35</v>
      </c>
      <c r="D106" s="315" t="s">
        <v>381</v>
      </c>
      <c r="E106" s="315" t="s">
        <v>45</v>
      </c>
      <c r="F106" s="323" t="s">
        <v>5</v>
      </c>
      <c r="G106" s="312">
        <f t="shared" si="6"/>
        <v>102</v>
      </c>
      <c r="H106" s="313">
        <f t="shared" si="7"/>
        <v>155</v>
      </c>
      <c r="I106" s="325"/>
      <c r="J106" s="315"/>
      <c r="K106" s="315"/>
      <c r="L106" s="315"/>
      <c r="M106" s="315"/>
      <c r="N106" s="315">
        <v>15</v>
      </c>
      <c r="O106" s="315">
        <v>20</v>
      </c>
      <c r="P106" s="315"/>
      <c r="Q106" s="315"/>
      <c r="R106" s="315">
        <v>5</v>
      </c>
      <c r="S106" s="315">
        <v>10</v>
      </c>
      <c r="T106" s="316">
        <v>5</v>
      </c>
      <c r="U106" s="316">
        <v>25</v>
      </c>
      <c r="V106" s="315">
        <v>15</v>
      </c>
      <c r="W106" s="315">
        <v>20</v>
      </c>
      <c r="X106" s="315"/>
      <c r="Y106" s="315"/>
      <c r="Z106" s="315">
        <v>20</v>
      </c>
      <c r="AA106" s="315">
        <v>20</v>
      </c>
      <c r="AB106" s="317"/>
      <c r="AC106" s="318"/>
      <c r="AD106" s="315"/>
      <c r="AE106" s="315"/>
      <c r="AF106" s="315"/>
      <c r="AG106" s="315"/>
      <c r="AH106" s="315"/>
      <c r="AI106" s="315"/>
      <c r="AJ106" s="319"/>
      <c r="AK106" s="319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20"/>
      <c r="AZ106" s="315"/>
      <c r="BA106" s="315"/>
      <c r="BB106" s="321"/>
      <c r="BC106" s="315"/>
      <c r="BD106" s="322">
        <f t="shared" si="8"/>
        <v>10</v>
      </c>
      <c r="BE106" s="281">
        <f t="shared" si="9"/>
        <v>0</v>
      </c>
      <c r="BF106" s="282"/>
      <c r="BG106" s="283">
        <f t="shared" si="10"/>
        <v>1</v>
      </c>
      <c r="BH106" s="282"/>
      <c r="BI106" s="284"/>
      <c r="BJ106" s="284"/>
      <c r="BK106" s="284"/>
      <c r="BL106" s="285"/>
      <c r="BM106" s="286">
        <f t="shared" si="11"/>
        <v>15.5</v>
      </c>
      <c r="BN106" s="272"/>
    </row>
    <row r="107" spans="1:66" s="5" customFormat="1" ht="15.75" x14ac:dyDescent="0.25">
      <c r="A107" s="17">
        <v>955</v>
      </c>
      <c r="B107" s="310" t="s">
        <v>77</v>
      </c>
      <c r="C107" s="310">
        <v>35</v>
      </c>
      <c r="D107" s="315" t="s">
        <v>262</v>
      </c>
      <c r="E107" s="315" t="s">
        <v>397</v>
      </c>
      <c r="F107" s="323" t="s">
        <v>9</v>
      </c>
      <c r="G107" s="312">
        <f t="shared" si="6"/>
        <v>103</v>
      </c>
      <c r="H107" s="313">
        <f t="shared" si="7"/>
        <v>150</v>
      </c>
      <c r="I107" s="325"/>
      <c r="J107" s="315"/>
      <c r="K107" s="315"/>
      <c r="L107" s="315"/>
      <c r="M107" s="315"/>
      <c r="N107" s="315">
        <v>10</v>
      </c>
      <c r="O107" s="315">
        <v>10</v>
      </c>
      <c r="P107" s="315">
        <v>10</v>
      </c>
      <c r="Q107" s="315">
        <v>10</v>
      </c>
      <c r="R107" s="315">
        <v>15</v>
      </c>
      <c r="S107" s="315">
        <v>15</v>
      </c>
      <c r="T107" s="316">
        <v>10</v>
      </c>
      <c r="U107" s="316">
        <v>10</v>
      </c>
      <c r="V107" s="315">
        <v>10</v>
      </c>
      <c r="W107" s="315">
        <v>10</v>
      </c>
      <c r="X107" s="315">
        <v>20</v>
      </c>
      <c r="Y107" s="315">
        <v>20</v>
      </c>
      <c r="Z107" s="315"/>
      <c r="AA107" s="315"/>
      <c r="AB107" s="317"/>
      <c r="AC107" s="318"/>
      <c r="AD107" s="315"/>
      <c r="AE107" s="315"/>
      <c r="AF107" s="315"/>
      <c r="AG107" s="315"/>
      <c r="AH107" s="315"/>
      <c r="AI107" s="315"/>
      <c r="AJ107" s="319"/>
      <c r="AK107" s="319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20"/>
      <c r="AZ107" s="315"/>
      <c r="BA107" s="315"/>
      <c r="BB107" s="321"/>
      <c r="BC107" s="315"/>
      <c r="BD107" s="322">
        <f t="shared" si="8"/>
        <v>12</v>
      </c>
      <c r="BE107" s="281">
        <f t="shared" si="9"/>
        <v>12</v>
      </c>
      <c r="BF107" s="282"/>
      <c r="BG107" s="283">
        <f t="shared" si="10"/>
        <v>1</v>
      </c>
      <c r="BH107" s="282"/>
      <c r="BI107" s="284"/>
      <c r="BJ107" s="284"/>
      <c r="BK107" s="284"/>
      <c r="BL107" s="285"/>
      <c r="BM107" s="286">
        <f t="shared" si="11"/>
        <v>12.5</v>
      </c>
      <c r="BN107" s="272"/>
    </row>
    <row r="108" spans="1:66" s="5" customFormat="1" ht="15.75" x14ac:dyDescent="0.25">
      <c r="A108" s="17">
        <v>2827</v>
      </c>
      <c r="B108" s="310" t="s">
        <v>85</v>
      </c>
      <c r="C108" s="310">
        <v>35</v>
      </c>
      <c r="D108" s="315" t="s">
        <v>330</v>
      </c>
      <c r="E108" s="315" t="s">
        <v>331</v>
      </c>
      <c r="F108" s="326" t="s">
        <v>5</v>
      </c>
      <c r="G108" s="312">
        <f t="shared" si="6"/>
        <v>104</v>
      </c>
      <c r="H108" s="313">
        <f t="shared" si="7"/>
        <v>150</v>
      </c>
      <c r="I108" s="325"/>
      <c r="J108" s="315"/>
      <c r="K108" s="315"/>
      <c r="L108" s="315">
        <v>20</v>
      </c>
      <c r="M108" s="315">
        <v>10</v>
      </c>
      <c r="N108" s="315">
        <v>15</v>
      </c>
      <c r="O108" s="315">
        <v>10</v>
      </c>
      <c r="P108" s="315"/>
      <c r="Q108" s="315">
        <v>25</v>
      </c>
      <c r="R108" s="315"/>
      <c r="S108" s="315"/>
      <c r="T108" s="316"/>
      <c r="U108" s="316"/>
      <c r="V108" s="315"/>
      <c r="W108" s="315"/>
      <c r="X108" s="315">
        <v>30</v>
      </c>
      <c r="Y108" s="315">
        <v>20</v>
      </c>
      <c r="Z108" s="315"/>
      <c r="AA108" s="315">
        <v>20</v>
      </c>
      <c r="AB108" s="327"/>
      <c r="AC108" s="318"/>
      <c r="AD108" s="315"/>
      <c r="AE108" s="315"/>
      <c r="AF108" s="315"/>
      <c r="AG108" s="315"/>
      <c r="AH108" s="315"/>
      <c r="AI108" s="315"/>
      <c r="AJ108" s="319"/>
      <c r="AK108" s="319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20"/>
      <c r="AZ108" s="315"/>
      <c r="BA108" s="315"/>
      <c r="BB108" s="321"/>
      <c r="BC108" s="315"/>
      <c r="BD108" s="322">
        <f t="shared" si="8"/>
        <v>8</v>
      </c>
      <c r="BE108" s="281">
        <f t="shared" si="9"/>
        <v>0</v>
      </c>
      <c r="BF108" s="282"/>
      <c r="BG108" s="283">
        <f t="shared" si="10"/>
        <v>1</v>
      </c>
      <c r="BH108" s="282"/>
      <c r="BI108" s="284"/>
      <c r="BJ108" s="278"/>
      <c r="BK108" s="284"/>
      <c r="BL108" s="285"/>
      <c r="BM108" s="286">
        <f t="shared" si="11"/>
        <v>18.75</v>
      </c>
      <c r="BN108" s="272"/>
    </row>
    <row r="109" spans="1:66" s="5" customFormat="1" ht="15.75" x14ac:dyDescent="0.25">
      <c r="A109" s="17">
        <v>4018</v>
      </c>
      <c r="B109" s="310" t="s">
        <v>105</v>
      </c>
      <c r="C109" s="310">
        <v>22</v>
      </c>
      <c r="D109" s="315" t="s">
        <v>55</v>
      </c>
      <c r="E109" s="315" t="s">
        <v>43</v>
      </c>
      <c r="F109" s="323" t="s">
        <v>5</v>
      </c>
      <c r="G109" s="312">
        <f t="shared" si="6"/>
        <v>105</v>
      </c>
      <c r="H109" s="313">
        <f t="shared" si="7"/>
        <v>150</v>
      </c>
      <c r="I109" s="325"/>
      <c r="J109" s="315">
        <v>20</v>
      </c>
      <c r="K109" s="315">
        <v>10</v>
      </c>
      <c r="L109" s="315"/>
      <c r="M109" s="315"/>
      <c r="N109" s="315"/>
      <c r="O109" s="315">
        <v>20</v>
      </c>
      <c r="P109" s="315"/>
      <c r="Q109" s="315">
        <v>35</v>
      </c>
      <c r="R109" s="315"/>
      <c r="S109" s="315"/>
      <c r="T109" s="316"/>
      <c r="U109" s="316"/>
      <c r="V109" s="315">
        <v>25</v>
      </c>
      <c r="W109" s="315">
        <v>15</v>
      </c>
      <c r="X109" s="315"/>
      <c r="Y109" s="315">
        <v>25</v>
      </c>
      <c r="Z109" s="315"/>
      <c r="AA109" s="315"/>
      <c r="AB109" s="317"/>
      <c r="AC109" s="318"/>
      <c r="AD109" s="315"/>
      <c r="AE109" s="315"/>
      <c r="AF109" s="315"/>
      <c r="AG109" s="315"/>
      <c r="AH109" s="315"/>
      <c r="AI109" s="315"/>
      <c r="AJ109" s="319"/>
      <c r="AK109" s="319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20"/>
      <c r="AZ109" s="315"/>
      <c r="BA109" s="315"/>
      <c r="BB109" s="321"/>
      <c r="BC109" s="315"/>
      <c r="BD109" s="322">
        <f t="shared" si="8"/>
        <v>7</v>
      </c>
      <c r="BE109" s="281">
        <f t="shared" si="9"/>
        <v>0</v>
      </c>
      <c r="BF109" s="282"/>
      <c r="BG109" s="283">
        <f t="shared" si="10"/>
        <v>1</v>
      </c>
      <c r="BH109" s="282"/>
      <c r="BI109" s="278"/>
      <c r="BJ109" s="278"/>
      <c r="BK109" s="278"/>
      <c r="BL109" s="285"/>
      <c r="BM109" s="286">
        <f t="shared" si="11"/>
        <v>21.428571428571427</v>
      </c>
      <c r="BN109" s="272"/>
    </row>
    <row r="110" spans="1:66" s="5" customFormat="1" ht="15.75" x14ac:dyDescent="0.25">
      <c r="A110" s="17">
        <v>5432</v>
      </c>
      <c r="B110" s="310" t="s">
        <v>223</v>
      </c>
      <c r="C110" s="310">
        <v>35</v>
      </c>
      <c r="D110" s="315" t="s">
        <v>430</v>
      </c>
      <c r="E110" s="315" t="s">
        <v>431</v>
      </c>
      <c r="F110" s="323" t="s">
        <v>9</v>
      </c>
      <c r="G110" s="312">
        <f t="shared" si="6"/>
        <v>106</v>
      </c>
      <c r="H110" s="313">
        <f t="shared" si="7"/>
        <v>150</v>
      </c>
      <c r="I110" s="325"/>
      <c r="J110" s="315">
        <v>15</v>
      </c>
      <c r="K110" s="315">
        <v>15</v>
      </c>
      <c r="L110" s="315">
        <v>10</v>
      </c>
      <c r="M110" s="315">
        <v>10</v>
      </c>
      <c r="N110" s="315">
        <v>5</v>
      </c>
      <c r="O110" s="315">
        <v>10</v>
      </c>
      <c r="P110" s="315"/>
      <c r="Q110" s="315"/>
      <c r="R110" s="315"/>
      <c r="S110" s="315"/>
      <c r="T110" s="316">
        <v>5</v>
      </c>
      <c r="U110" s="316">
        <v>25</v>
      </c>
      <c r="V110" s="315">
        <v>10</v>
      </c>
      <c r="W110" s="315">
        <v>10</v>
      </c>
      <c r="X110" s="315">
        <v>5</v>
      </c>
      <c r="Y110" s="315">
        <v>10</v>
      </c>
      <c r="Z110" s="315">
        <v>10</v>
      </c>
      <c r="AA110" s="315">
        <v>10</v>
      </c>
      <c r="AB110" s="317"/>
      <c r="AC110" s="318"/>
      <c r="AD110" s="315"/>
      <c r="AE110" s="315"/>
      <c r="AF110" s="315"/>
      <c r="AG110" s="315"/>
      <c r="AH110" s="315"/>
      <c r="AI110" s="315"/>
      <c r="AJ110" s="319"/>
      <c r="AK110" s="319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20"/>
      <c r="AZ110" s="315"/>
      <c r="BA110" s="315"/>
      <c r="BB110" s="321"/>
      <c r="BC110" s="315"/>
      <c r="BD110" s="322">
        <f t="shared" si="8"/>
        <v>14</v>
      </c>
      <c r="BE110" s="281">
        <f t="shared" si="9"/>
        <v>14</v>
      </c>
      <c r="BF110" s="282"/>
      <c r="BG110" s="283">
        <f t="shared" si="10"/>
        <v>1</v>
      </c>
      <c r="BH110" s="282"/>
      <c r="BI110" s="284"/>
      <c r="BJ110" s="284"/>
      <c r="BK110" s="284"/>
      <c r="BL110" s="285"/>
      <c r="BM110" s="286">
        <f t="shared" si="11"/>
        <v>10.714285714285714</v>
      </c>
      <c r="BN110" s="272"/>
    </row>
    <row r="111" spans="1:66" s="5" customFormat="1" ht="15.75" x14ac:dyDescent="0.25">
      <c r="A111" s="17">
        <v>952</v>
      </c>
      <c r="B111" s="310" t="s">
        <v>77</v>
      </c>
      <c r="C111" s="310">
        <v>35</v>
      </c>
      <c r="D111" s="315" t="s">
        <v>323</v>
      </c>
      <c r="E111" s="315" t="s">
        <v>324</v>
      </c>
      <c r="F111" s="323" t="s">
        <v>5</v>
      </c>
      <c r="G111" s="312">
        <f t="shared" si="6"/>
        <v>107</v>
      </c>
      <c r="H111" s="313">
        <f t="shared" si="7"/>
        <v>145</v>
      </c>
      <c r="I111" s="325"/>
      <c r="J111" s="315"/>
      <c r="K111" s="315"/>
      <c r="L111" s="315"/>
      <c r="M111" s="315"/>
      <c r="N111" s="315">
        <v>40</v>
      </c>
      <c r="O111" s="315">
        <v>35</v>
      </c>
      <c r="P111" s="315"/>
      <c r="Q111" s="315"/>
      <c r="R111" s="315"/>
      <c r="S111" s="315"/>
      <c r="T111" s="316"/>
      <c r="U111" s="316"/>
      <c r="V111" s="315">
        <v>35</v>
      </c>
      <c r="W111" s="315">
        <v>35</v>
      </c>
      <c r="X111" s="315"/>
      <c r="Y111" s="315"/>
      <c r="Z111" s="315"/>
      <c r="AA111" s="315"/>
      <c r="AB111" s="317"/>
      <c r="AC111" s="318"/>
      <c r="AD111" s="315"/>
      <c r="AE111" s="315"/>
      <c r="AF111" s="315"/>
      <c r="AG111" s="315"/>
      <c r="AH111" s="315"/>
      <c r="AI111" s="315"/>
      <c r="AJ111" s="319"/>
      <c r="AK111" s="319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20"/>
      <c r="AZ111" s="315"/>
      <c r="BA111" s="315"/>
      <c r="BB111" s="321"/>
      <c r="BC111" s="315"/>
      <c r="BD111" s="322">
        <f t="shared" si="8"/>
        <v>4</v>
      </c>
      <c r="BE111" s="281">
        <f t="shared" si="9"/>
        <v>0</v>
      </c>
      <c r="BF111" s="282"/>
      <c r="BG111" s="283">
        <f t="shared" si="10"/>
        <v>0</v>
      </c>
      <c r="BH111" s="282"/>
      <c r="BI111" s="284"/>
      <c r="BJ111" s="284"/>
      <c r="BK111" s="284"/>
      <c r="BL111" s="285"/>
      <c r="BM111" s="286">
        <f t="shared" si="11"/>
        <v>36.25</v>
      </c>
      <c r="BN111" s="272"/>
    </row>
    <row r="112" spans="1:66" s="5" customFormat="1" ht="15.75" x14ac:dyDescent="0.25">
      <c r="A112" s="17">
        <v>3358</v>
      </c>
      <c r="B112" s="310" t="s">
        <v>285</v>
      </c>
      <c r="C112" s="310">
        <v>35</v>
      </c>
      <c r="D112" s="315" t="s">
        <v>404</v>
      </c>
      <c r="E112" s="315" t="s">
        <v>406</v>
      </c>
      <c r="F112" s="323" t="s">
        <v>5</v>
      </c>
      <c r="G112" s="312">
        <f t="shared" si="6"/>
        <v>108</v>
      </c>
      <c r="H112" s="313">
        <f t="shared" si="7"/>
        <v>145</v>
      </c>
      <c r="I112" s="325"/>
      <c r="J112" s="315">
        <v>25</v>
      </c>
      <c r="K112" s="315">
        <v>35</v>
      </c>
      <c r="L112" s="315">
        <v>15</v>
      </c>
      <c r="M112" s="315"/>
      <c r="N112" s="315"/>
      <c r="O112" s="315"/>
      <c r="P112" s="315"/>
      <c r="Q112" s="315"/>
      <c r="R112" s="315"/>
      <c r="S112" s="315">
        <v>10</v>
      </c>
      <c r="T112" s="316"/>
      <c r="U112" s="316"/>
      <c r="V112" s="315">
        <v>30</v>
      </c>
      <c r="W112" s="315">
        <v>10</v>
      </c>
      <c r="X112" s="315">
        <v>5</v>
      </c>
      <c r="Y112" s="315">
        <v>15</v>
      </c>
      <c r="Z112" s="315"/>
      <c r="AA112" s="315"/>
      <c r="AB112" s="317"/>
      <c r="AC112" s="318"/>
      <c r="AD112" s="315"/>
      <c r="AE112" s="315"/>
      <c r="AF112" s="315"/>
      <c r="AG112" s="315"/>
      <c r="AH112" s="315"/>
      <c r="AI112" s="315"/>
      <c r="AJ112" s="319"/>
      <c r="AK112" s="319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20"/>
      <c r="AZ112" s="315"/>
      <c r="BA112" s="315"/>
      <c r="BB112" s="321"/>
      <c r="BC112" s="315"/>
      <c r="BD112" s="322">
        <f t="shared" si="8"/>
        <v>8</v>
      </c>
      <c r="BE112" s="281">
        <f t="shared" si="9"/>
        <v>0</v>
      </c>
      <c r="BF112" s="282"/>
      <c r="BG112" s="283">
        <f t="shared" si="10"/>
        <v>1</v>
      </c>
      <c r="BH112" s="282"/>
      <c r="BI112" s="284"/>
      <c r="BJ112" s="284"/>
      <c r="BK112" s="284"/>
      <c r="BL112" s="285"/>
      <c r="BM112" s="286">
        <f t="shared" si="11"/>
        <v>18.125</v>
      </c>
      <c r="BN112" s="272"/>
    </row>
    <row r="113" spans="1:66" s="5" customFormat="1" ht="15.75" x14ac:dyDescent="0.25">
      <c r="A113" s="17">
        <v>5417</v>
      </c>
      <c r="B113" s="310" t="s">
        <v>223</v>
      </c>
      <c r="C113" s="310">
        <v>35</v>
      </c>
      <c r="D113" s="315" t="s">
        <v>282</v>
      </c>
      <c r="E113" s="315" t="s">
        <v>63</v>
      </c>
      <c r="F113" s="326" t="s">
        <v>5</v>
      </c>
      <c r="G113" s="312">
        <f t="shared" si="6"/>
        <v>109</v>
      </c>
      <c r="H113" s="313">
        <f t="shared" si="7"/>
        <v>145</v>
      </c>
      <c r="I113" s="325"/>
      <c r="J113" s="315"/>
      <c r="K113" s="315"/>
      <c r="L113" s="315"/>
      <c r="M113" s="315"/>
      <c r="N113" s="315">
        <v>15</v>
      </c>
      <c r="O113" s="315"/>
      <c r="P113" s="315"/>
      <c r="Q113" s="315"/>
      <c r="R113" s="315">
        <v>40</v>
      </c>
      <c r="S113" s="315"/>
      <c r="T113" s="316">
        <v>15</v>
      </c>
      <c r="U113" s="316"/>
      <c r="V113" s="315"/>
      <c r="W113" s="315"/>
      <c r="X113" s="315">
        <v>45</v>
      </c>
      <c r="Y113" s="315"/>
      <c r="Z113" s="315">
        <v>15</v>
      </c>
      <c r="AA113" s="315">
        <v>15</v>
      </c>
      <c r="AB113" s="327"/>
      <c r="AC113" s="318"/>
      <c r="AD113" s="315"/>
      <c r="AE113" s="315"/>
      <c r="AF113" s="315"/>
      <c r="AG113" s="315"/>
      <c r="AH113" s="315"/>
      <c r="AI113" s="315"/>
      <c r="AJ113" s="319"/>
      <c r="AK113" s="319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20"/>
      <c r="AZ113" s="315"/>
      <c r="BA113" s="315"/>
      <c r="BB113" s="321"/>
      <c r="BC113" s="315"/>
      <c r="BD113" s="322">
        <f t="shared" si="8"/>
        <v>6</v>
      </c>
      <c r="BE113" s="281">
        <f t="shared" si="9"/>
        <v>0</v>
      </c>
      <c r="BF113" s="282"/>
      <c r="BG113" s="283">
        <f t="shared" si="10"/>
        <v>1</v>
      </c>
      <c r="BH113" s="282"/>
      <c r="BI113" s="284"/>
      <c r="BJ113" s="284"/>
      <c r="BK113" s="284"/>
      <c r="BL113" s="285"/>
      <c r="BM113" s="286">
        <f t="shared" si="11"/>
        <v>24.166666666666668</v>
      </c>
      <c r="BN113" s="272"/>
    </row>
    <row r="114" spans="1:66" s="5" customFormat="1" ht="15.75" x14ac:dyDescent="0.25">
      <c r="A114" s="17">
        <v>5419</v>
      </c>
      <c r="B114" s="310" t="s">
        <v>223</v>
      </c>
      <c r="C114" s="310">
        <v>35</v>
      </c>
      <c r="D114" s="315" t="s">
        <v>156</v>
      </c>
      <c r="E114" s="315" t="s">
        <v>231</v>
      </c>
      <c r="F114" s="323" t="s">
        <v>5</v>
      </c>
      <c r="G114" s="312">
        <f t="shared" si="6"/>
        <v>110</v>
      </c>
      <c r="H114" s="313">
        <f t="shared" si="7"/>
        <v>145</v>
      </c>
      <c r="I114" s="325"/>
      <c r="J114" s="315">
        <v>5</v>
      </c>
      <c r="K114" s="315">
        <v>5</v>
      </c>
      <c r="L114" s="315">
        <v>20</v>
      </c>
      <c r="M114" s="315">
        <v>20</v>
      </c>
      <c r="N114" s="315">
        <v>10</v>
      </c>
      <c r="O114" s="315">
        <v>10</v>
      </c>
      <c r="P114" s="315"/>
      <c r="Q114" s="315"/>
      <c r="R114" s="315"/>
      <c r="S114" s="315"/>
      <c r="T114" s="316">
        <v>10</v>
      </c>
      <c r="U114" s="316">
        <v>5</v>
      </c>
      <c r="V114" s="315">
        <v>10</v>
      </c>
      <c r="W114" s="315">
        <v>10</v>
      </c>
      <c r="X114" s="315">
        <v>10</v>
      </c>
      <c r="Y114" s="315">
        <v>10</v>
      </c>
      <c r="Z114" s="315">
        <v>15</v>
      </c>
      <c r="AA114" s="315">
        <v>5</v>
      </c>
      <c r="AB114" s="317"/>
      <c r="AC114" s="318"/>
      <c r="AD114" s="315"/>
      <c r="AE114" s="315"/>
      <c r="AF114" s="315"/>
      <c r="AG114" s="315"/>
      <c r="AH114" s="315"/>
      <c r="AI114" s="315"/>
      <c r="AJ114" s="319"/>
      <c r="AK114" s="319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20"/>
      <c r="AZ114" s="315"/>
      <c r="BA114" s="315"/>
      <c r="BB114" s="321"/>
      <c r="BC114" s="315"/>
      <c r="BD114" s="322">
        <f t="shared" si="8"/>
        <v>14</v>
      </c>
      <c r="BE114" s="281">
        <f t="shared" si="9"/>
        <v>14</v>
      </c>
      <c r="BF114" s="282"/>
      <c r="BG114" s="283">
        <f t="shared" si="10"/>
        <v>1</v>
      </c>
      <c r="BH114" s="282"/>
      <c r="BI114" s="284"/>
      <c r="BJ114" s="278"/>
      <c r="BK114" s="284"/>
      <c r="BL114" s="285"/>
      <c r="BM114" s="286">
        <f t="shared" si="11"/>
        <v>10.357142857142858</v>
      </c>
      <c r="BN114" s="272"/>
    </row>
    <row r="115" spans="1:66" s="5" customFormat="1" ht="15.75" x14ac:dyDescent="0.25">
      <c r="A115" s="17">
        <v>5428</v>
      </c>
      <c r="B115" s="310" t="s">
        <v>223</v>
      </c>
      <c r="C115" s="310">
        <v>35</v>
      </c>
      <c r="D115" s="315" t="s">
        <v>36</v>
      </c>
      <c r="E115" s="315" t="s">
        <v>76</v>
      </c>
      <c r="F115" s="323" t="s">
        <v>5</v>
      </c>
      <c r="G115" s="312">
        <f t="shared" si="6"/>
        <v>111</v>
      </c>
      <c r="H115" s="313">
        <f t="shared" si="7"/>
        <v>140</v>
      </c>
      <c r="I115" s="325"/>
      <c r="J115" s="315">
        <v>10</v>
      </c>
      <c r="K115" s="315">
        <v>10</v>
      </c>
      <c r="L115" s="315">
        <v>10</v>
      </c>
      <c r="M115" s="315">
        <v>10</v>
      </c>
      <c r="N115" s="315"/>
      <c r="O115" s="315">
        <v>15</v>
      </c>
      <c r="P115" s="315"/>
      <c r="Q115" s="315"/>
      <c r="R115" s="315">
        <v>15</v>
      </c>
      <c r="S115" s="315">
        <v>10</v>
      </c>
      <c r="T115" s="316">
        <v>5</v>
      </c>
      <c r="U115" s="316">
        <v>5</v>
      </c>
      <c r="V115" s="315"/>
      <c r="W115" s="315"/>
      <c r="X115" s="315">
        <v>15</v>
      </c>
      <c r="Y115" s="315">
        <v>20</v>
      </c>
      <c r="Z115" s="315">
        <v>5</v>
      </c>
      <c r="AA115" s="315">
        <v>10</v>
      </c>
      <c r="AB115" s="317"/>
      <c r="AC115" s="318"/>
      <c r="AD115" s="315"/>
      <c r="AE115" s="315"/>
      <c r="AF115" s="315"/>
      <c r="AG115" s="315"/>
      <c r="AH115" s="315"/>
      <c r="AI115" s="315"/>
      <c r="AJ115" s="319"/>
      <c r="AK115" s="319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20"/>
      <c r="AZ115" s="315"/>
      <c r="BA115" s="315"/>
      <c r="BB115" s="321"/>
      <c r="BC115" s="315"/>
      <c r="BD115" s="322">
        <f t="shared" si="8"/>
        <v>13</v>
      </c>
      <c r="BE115" s="281">
        <f t="shared" si="9"/>
        <v>13</v>
      </c>
      <c r="BF115" s="283"/>
      <c r="BG115" s="283">
        <f t="shared" si="10"/>
        <v>1</v>
      </c>
      <c r="BH115" s="282"/>
      <c r="BI115" s="284"/>
      <c r="BJ115" s="284"/>
      <c r="BK115" s="284"/>
      <c r="BL115" s="285"/>
      <c r="BM115" s="286">
        <f t="shared" si="11"/>
        <v>10.76923076923077</v>
      </c>
      <c r="BN115" s="272"/>
    </row>
    <row r="116" spans="1:66" s="5" customFormat="1" ht="15.75" x14ac:dyDescent="0.25">
      <c r="A116" s="17">
        <v>1317</v>
      </c>
      <c r="B116" s="310" t="s">
        <v>79</v>
      </c>
      <c r="C116" s="310">
        <v>35</v>
      </c>
      <c r="D116" s="315" t="s">
        <v>281</v>
      </c>
      <c r="E116" s="315" t="s">
        <v>18</v>
      </c>
      <c r="F116" s="326" t="s">
        <v>5</v>
      </c>
      <c r="G116" s="312">
        <f t="shared" si="6"/>
        <v>112</v>
      </c>
      <c r="H116" s="313">
        <f t="shared" si="7"/>
        <v>135</v>
      </c>
      <c r="I116" s="325"/>
      <c r="J116" s="315"/>
      <c r="K116" s="315"/>
      <c r="L116" s="315"/>
      <c r="M116" s="315"/>
      <c r="N116" s="315">
        <v>10</v>
      </c>
      <c r="O116" s="315">
        <v>5</v>
      </c>
      <c r="P116" s="315"/>
      <c r="Q116" s="315"/>
      <c r="R116" s="315">
        <v>10</v>
      </c>
      <c r="S116" s="315">
        <v>25</v>
      </c>
      <c r="T116" s="316">
        <v>15</v>
      </c>
      <c r="U116" s="316">
        <v>15</v>
      </c>
      <c r="V116" s="315">
        <v>10</v>
      </c>
      <c r="W116" s="315">
        <v>15</v>
      </c>
      <c r="X116" s="315">
        <v>15</v>
      </c>
      <c r="Y116" s="315">
        <v>15</v>
      </c>
      <c r="Z116" s="315"/>
      <c r="AA116" s="315"/>
      <c r="AB116" s="317"/>
      <c r="AC116" s="318"/>
      <c r="AD116" s="315"/>
      <c r="AE116" s="315"/>
      <c r="AF116" s="315"/>
      <c r="AG116" s="315"/>
      <c r="AH116" s="315"/>
      <c r="AI116" s="315"/>
      <c r="AJ116" s="319"/>
      <c r="AK116" s="319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20"/>
      <c r="AZ116" s="315"/>
      <c r="BA116" s="315"/>
      <c r="BB116" s="321"/>
      <c r="BC116" s="315"/>
      <c r="BD116" s="322">
        <f t="shared" si="8"/>
        <v>10</v>
      </c>
      <c r="BE116" s="281">
        <f t="shared" si="9"/>
        <v>0</v>
      </c>
      <c r="BF116" s="283"/>
      <c r="BG116" s="283">
        <f t="shared" si="10"/>
        <v>1</v>
      </c>
      <c r="BH116" s="282"/>
      <c r="BI116" s="284"/>
      <c r="BJ116" s="284"/>
      <c r="BK116" s="284"/>
      <c r="BL116" s="285"/>
      <c r="BM116" s="286">
        <f t="shared" si="11"/>
        <v>13.5</v>
      </c>
      <c r="BN116" s="272"/>
    </row>
    <row r="117" spans="1:66" s="5" customFormat="1" ht="15.75" x14ac:dyDescent="0.25">
      <c r="A117" s="17">
        <v>1451</v>
      </c>
      <c r="B117" s="310" t="s">
        <v>80</v>
      </c>
      <c r="C117" s="310">
        <v>35</v>
      </c>
      <c r="D117" s="315" t="s">
        <v>367</v>
      </c>
      <c r="E117" s="315" t="s">
        <v>368</v>
      </c>
      <c r="F117" s="323" t="s">
        <v>5</v>
      </c>
      <c r="G117" s="312">
        <f t="shared" si="6"/>
        <v>113</v>
      </c>
      <c r="H117" s="313">
        <f t="shared" si="7"/>
        <v>130</v>
      </c>
      <c r="I117" s="325"/>
      <c r="J117" s="315"/>
      <c r="K117" s="315"/>
      <c r="L117" s="315"/>
      <c r="M117" s="315"/>
      <c r="N117" s="315"/>
      <c r="O117" s="315">
        <v>15</v>
      </c>
      <c r="P117" s="315"/>
      <c r="Q117" s="315"/>
      <c r="R117" s="315"/>
      <c r="S117" s="315"/>
      <c r="T117" s="316">
        <v>15</v>
      </c>
      <c r="U117" s="316">
        <v>10</v>
      </c>
      <c r="V117" s="315">
        <v>20</v>
      </c>
      <c r="W117" s="315">
        <v>25</v>
      </c>
      <c r="X117" s="315"/>
      <c r="Y117" s="315"/>
      <c r="Z117" s="315">
        <v>10</v>
      </c>
      <c r="AA117" s="315">
        <v>35</v>
      </c>
      <c r="AB117" s="317"/>
      <c r="AC117" s="318"/>
      <c r="AD117" s="315"/>
      <c r="AE117" s="315"/>
      <c r="AF117" s="315"/>
      <c r="AG117" s="315"/>
      <c r="AH117" s="315"/>
      <c r="AI117" s="315"/>
      <c r="AJ117" s="319"/>
      <c r="AK117" s="319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20"/>
      <c r="AZ117" s="315"/>
      <c r="BA117" s="315"/>
      <c r="BB117" s="321"/>
      <c r="BC117" s="315"/>
      <c r="BD117" s="322">
        <f t="shared" si="8"/>
        <v>7</v>
      </c>
      <c r="BE117" s="281">
        <f t="shared" si="9"/>
        <v>0</v>
      </c>
      <c r="BF117" s="282"/>
      <c r="BG117" s="283">
        <f t="shared" si="10"/>
        <v>1</v>
      </c>
      <c r="BH117" s="282"/>
      <c r="BI117" s="284"/>
      <c r="BJ117" s="284"/>
      <c r="BK117" s="284"/>
      <c r="BL117" s="285"/>
      <c r="BM117" s="286">
        <f t="shared" si="11"/>
        <v>18.571428571428573</v>
      </c>
      <c r="BN117" s="272"/>
    </row>
    <row r="118" spans="1:66" s="5" customFormat="1" ht="15.75" x14ac:dyDescent="0.25">
      <c r="A118" s="17">
        <v>2443</v>
      </c>
      <c r="B118" s="310" t="s">
        <v>83</v>
      </c>
      <c r="C118" s="310">
        <v>35</v>
      </c>
      <c r="D118" s="315" t="s">
        <v>198</v>
      </c>
      <c r="E118" s="315" t="s">
        <v>199</v>
      </c>
      <c r="F118" s="323" t="s">
        <v>5</v>
      </c>
      <c r="G118" s="312">
        <f t="shared" si="6"/>
        <v>114</v>
      </c>
      <c r="H118" s="313">
        <f t="shared" si="7"/>
        <v>130</v>
      </c>
      <c r="I118" s="325"/>
      <c r="J118" s="315">
        <v>10</v>
      </c>
      <c r="K118" s="315">
        <v>15</v>
      </c>
      <c r="L118" s="315">
        <v>20</v>
      </c>
      <c r="M118" s="315">
        <v>30</v>
      </c>
      <c r="N118" s="315">
        <v>15</v>
      </c>
      <c r="O118" s="315">
        <v>10</v>
      </c>
      <c r="P118" s="315">
        <v>10</v>
      </c>
      <c r="Q118" s="315">
        <v>20</v>
      </c>
      <c r="R118" s="315"/>
      <c r="S118" s="315"/>
      <c r="T118" s="316"/>
      <c r="U118" s="316"/>
      <c r="V118" s="315"/>
      <c r="W118" s="315"/>
      <c r="X118" s="315"/>
      <c r="Y118" s="315"/>
      <c r="Z118" s="315"/>
      <c r="AA118" s="315"/>
      <c r="AB118" s="317"/>
      <c r="AC118" s="318"/>
      <c r="AD118" s="315"/>
      <c r="AE118" s="315"/>
      <c r="AF118" s="315"/>
      <c r="AG118" s="315"/>
      <c r="AH118" s="315"/>
      <c r="AI118" s="315"/>
      <c r="AJ118" s="319"/>
      <c r="AK118" s="319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20"/>
      <c r="AZ118" s="315"/>
      <c r="BA118" s="315"/>
      <c r="BB118" s="321"/>
      <c r="BC118" s="315"/>
      <c r="BD118" s="322">
        <f t="shared" si="8"/>
        <v>8</v>
      </c>
      <c r="BE118" s="281">
        <f t="shared" si="9"/>
        <v>0</v>
      </c>
      <c r="BF118" s="282"/>
      <c r="BG118" s="283">
        <f t="shared" si="10"/>
        <v>1</v>
      </c>
      <c r="BH118" s="282"/>
      <c r="BI118" s="278"/>
      <c r="BJ118" s="278"/>
      <c r="BK118" s="278"/>
      <c r="BL118" s="285"/>
      <c r="BM118" s="286">
        <f t="shared" si="11"/>
        <v>16.25</v>
      </c>
      <c r="BN118" s="272"/>
    </row>
    <row r="119" spans="1:66" s="5" customFormat="1" ht="15.75" x14ac:dyDescent="0.25">
      <c r="A119" s="17">
        <v>157</v>
      </c>
      <c r="B119" s="310" t="s">
        <v>289</v>
      </c>
      <c r="C119" s="310">
        <v>35</v>
      </c>
      <c r="D119" s="335" t="s">
        <v>321</v>
      </c>
      <c r="E119" s="335" t="s">
        <v>76</v>
      </c>
      <c r="F119" s="326" t="s">
        <v>5</v>
      </c>
      <c r="G119" s="312">
        <f t="shared" si="6"/>
        <v>115</v>
      </c>
      <c r="H119" s="313">
        <f t="shared" si="7"/>
        <v>125</v>
      </c>
      <c r="I119" s="325"/>
      <c r="J119" s="315"/>
      <c r="K119" s="315"/>
      <c r="L119" s="315"/>
      <c r="M119" s="315"/>
      <c r="N119" s="315">
        <v>5</v>
      </c>
      <c r="O119" s="315">
        <v>20</v>
      </c>
      <c r="P119" s="315"/>
      <c r="Q119" s="315"/>
      <c r="R119" s="315"/>
      <c r="S119" s="315"/>
      <c r="T119" s="316">
        <v>25</v>
      </c>
      <c r="U119" s="316">
        <v>15</v>
      </c>
      <c r="V119" s="315">
        <v>15</v>
      </c>
      <c r="W119" s="315">
        <v>10</v>
      </c>
      <c r="X119" s="315">
        <v>25</v>
      </c>
      <c r="Y119" s="315">
        <v>10</v>
      </c>
      <c r="Z119" s="315"/>
      <c r="AA119" s="315"/>
      <c r="AB119" s="317"/>
      <c r="AC119" s="318"/>
      <c r="AD119" s="315"/>
      <c r="AE119" s="315"/>
      <c r="AF119" s="315"/>
      <c r="AG119" s="315"/>
      <c r="AH119" s="315"/>
      <c r="AI119" s="315"/>
      <c r="AJ119" s="319"/>
      <c r="AK119" s="319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20"/>
      <c r="AZ119" s="315"/>
      <c r="BA119" s="315"/>
      <c r="BB119" s="321"/>
      <c r="BC119" s="315"/>
      <c r="BD119" s="322">
        <f t="shared" si="8"/>
        <v>8</v>
      </c>
      <c r="BE119" s="281">
        <f t="shared" si="9"/>
        <v>0</v>
      </c>
      <c r="BF119" s="282"/>
      <c r="BG119" s="283">
        <f t="shared" si="10"/>
        <v>1</v>
      </c>
      <c r="BH119" s="282"/>
      <c r="BI119" s="284"/>
      <c r="BJ119" s="284"/>
      <c r="BK119" s="284"/>
      <c r="BL119" s="285"/>
      <c r="BM119" s="286">
        <f t="shared" si="11"/>
        <v>15.625</v>
      </c>
      <c r="BN119" s="272"/>
    </row>
    <row r="120" spans="1:66" s="5" customFormat="1" ht="15.75" x14ac:dyDescent="0.25">
      <c r="A120" s="17">
        <v>2319</v>
      </c>
      <c r="B120" s="310" t="s">
        <v>82</v>
      </c>
      <c r="C120" s="310">
        <v>35</v>
      </c>
      <c r="D120" s="315" t="s">
        <v>109</v>
      </c>
      <c r="E120" s="315" t="s">
        <v>178</v>
      </c>
      <c r="F120" s="323" t="s">
        <v>5</v>
      </c>
      <c r="G120" s="312">
        <f t="shared" si="6"/>
        <v>116</v>
      </c>
      <c r="H120" s="313">
        <f t="shared" si="7"/>
        <v>125</v>
      </c>
      <c r="I120" s="325"/>
      <c r="J120" s="315"/>
      <c r="K120" s="315"/>
      <c r="L120" s="315"/>
      <c r="M120" s="315">
        <v>15</v>
      </c>
      <c r="N120" s="315">
        <v>10</v>
      </c>
      <c r="O120" s="315">
        <v>15</v>
      </c>
      <c r="P120" s="315">
        <v>15</v>
      </c>
      <c r="Q120" s="315">
        <v>30</v>
      </c>
      <c r="R120" s="315"/>
      <c r="S120" s="315"/>
      <c r="T120" s="316"/>
      <c r="U120" s="316"/>
      <c r="V120" s="315">
        <v>15</v>
      </c>
      <c r="W120" s="315">
        <v>25</v>
      </c>
      <c r="X120" s="315"/>
      <c r="Y120" s="315"/>
      <c r="Z120" s="315"/>
      <c r="AA120" s="315"/>
      <c r="AB120" s="317"/>
      <c r="AC120" s="318"/>
      <c r="AD120" s="315"/>
      <c r="AE120" s="315"/>
      <c r="AF120" s="315"/>
      <c r="AG120" s="315"/>
      <c r="AH120" s="315"/>
      <c r="AI120" s="315"/>
      <c r="AJ120" s="319"/>
      <c r="AK120" s="319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20"/>
      <c r="AZ120" s="315"/>
      <c r="BA120" s="315"/>
      <c r="BB120" s="321"/>
      <c r="BC120" s="315"/>
      <c r="BD120" s="322">
        <f t="shared" si="8"/>
        <v>7</v>
      </c>
      <c r="BE120" s="281">
        <f t="shared" si="9"/>
        <v>0</v>
      </c>
      <c r="BF120" s="282"/>
      <c r="BG120" s="283">
        <f t="shared" si="10"/>
        <v>1</v>
      </c>
      <c r="BH120" s="282"/>
      <c r="BI120" s="284"/>
      <c r="BJ120" s="284"/>
      <c r="BK120" s="284"/>
      <c r="BL120" s="285"/>
      <c r="BM120" s="286">
        <f t="shared" si="11"/>
        <v>17.857142857142858</v>
      </c>
      <c r="BN120" s="272"/>
    </row>
    <row r="121" spans="1:66" ht="15.75" x14ac:dyDescent="0.25">
      <c r="A121" s="17">
        <v>3510</v>
      </c>
      <c r="B121" s="310" t="s">
        <v>87</v>
      </c>
      <c r="C121" s="310">
        <v>35</v>
      </c>
      <c r="D121" s="315" t="s">
        <v>112</v>
      </c>
      <c r="E121" s="315" t="s">
        <v>15</v>
      </c>
      <c r="F121" s="326" t="s">
        <v>5</v>
      </c>
      <c r="G121" s="312">
        <f t="shared" si="6"/>
        <v>117</v>
      </c>
      <c r="H121" s="313">
        <f t="shared" si="7"/>
        <v>125</v>
      </c>
      <c r="I121" s="325"/>
      <c r="J121" s="315"/>
      <c r="K121" s="315"/>
      <c r="L121" s="315">
        <v>30</v>
      </c>
      <c r="M121" s="315">
        <v>45</v>
      </c>
      <c r="N121" s="315">
        <v>20</v>
      </c>
      <c r="O121" s="315"/>
      <c r="P121" s="315">
        <v>10</v>
      </c>
      <c r="Q121" s="315"/>
      <c r="R121" s="315"/>
      <c r="S121" s="315"/>
      <c r="T121" s="316">
        <v>20</v>
      </c>
      <c r="U121" s="316"/>
      <c r="V121" s="315"/>
      <c r="W121" s="315"/>
      <c r="X121" s="315"/>
      <c r="Y121" s="315"/>
      <c r="Z121" s="315"/>
      <c r="AA121" s="315"/>
      <c r="AB121" s="317"/>
      <c r="AC121" s="318"/>
      <c r="AD121" s="315"/>
      <c r="AE121" s="315"/>
      <c r="AF121" s="315"/>
      <c r="AG121" s="315"/>
      <c r="AH121" s="315"/>
      <c r="AI121" s="315"/>
      <c r="AJ121" s="319"/>
      <c r="AK121" s="319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20"/>
      <c r="AZ121" s="315"/>
      <c r="BA121" s="315"/>
      <c r="BB121" s="321"/>
      <c r="BC121" s="315"/>
      <c r="BD121" s="322">
        <f t="shared" si="8"/>
        <v>5</v>
      </c>
      <c r="BE121" s="281">
        <f t="shared" si="9"/>
        <v>0</v>
      </c>
      <c r="BF121" s="282"/>
      <c r="BG121" s="283">
        <f t="shared" si="10"/>
        <v>1</v>
      </c>
      <c r="BH121" s="282"/>
      <c r="BI121" s="284"/>
      <c r="BJ121" s="284"/>
      <c r="BK121" s="284"/>
      <c r="BL121" s="285"/>
      <c r="BM121" s="286">
        <f t="shared" si="11"/>
        <v>25</v>
      </c>
      <c r="BN121" s="272"/>
    </row>
    <row r="122" spans="1:66" s="5" customFormat="1" ht="15.75" x14ac:dyDescent="0.25">
      <c r="A122" s="17">
        <v>5126</v>
      </c>
      <c r="B122" s="310" t="s">
        <v>205</v>
      </c>
      <c r="C122" s="310">
        <v>35</v>
      </c>
      <c r="D122" s="315" t="s">
        <v>232</v>
      </c>
      <c r="E122" s="315" t="s">
        <v>63</v>
      </c>
      <c r="F122" s="326" t="s">
        <v>5</v>
      </c>
      <c r="G122" s="312">
        <f t="shared" si="6"/>
        <v>118</v>
      </c>
      <c r="H122" s="313">
        <f t="shared" si="7"/>
        <v>125</v>
      </c>
      <c r="I122" s="325"/>
      <c r="J122" s="315">
        <v>20</v>
      </c>
      <c r="K122" s="315">
        <v>5</v>
      </c>
      <c r="L122" s="315"/>
      <c r="M122" s="315"/>
      <c r="N122" s="315">
        <v>10</v>
      </c>
      <c r="O122" s="315">
        <v>5</v>
      </c>
      <c r="P122" s="315">
        <v>15</v>
      </c>
      <c r="Q122" s="315">
        <v>10</v>
      </c>
      <c r="R122" s="315">
        <v>10</v>
      </c>
      <c r="S122" s="315">
        <v>10</v>
      </c>
      <c r="T122" s="316">
        <v>10</v>
      </c>
      <c r="U122" s="316">
        <v>5</v>
      </c>
      <c r="V122" s="315">
        <v>10</v>
      </c>
      <c r="W122" s="315">
        <v>15</v>
      </c>
      <c r="X122" s="315"/>
      <c r="Y122" s="315"/>
      <c r="Z122" s="315"/>
      <c r="AA122" s="315"/>
      <c r="AB122" s="327"/>
      <c r="AC122" s="318"/>
      <c r="AD122" s="315"/>
      <c r="AE122" s="315"/>
      <c r="AF122" s="315"/>
      <c r="AG122" s="315"/>
      <c r="AH122" s="315"/>
      <c r="AI122" s="315"/>
      <c r="AJ122" s="319"/>
      <c r="AK122" s="319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20"/>
      <c r="AZ122" s="315"/>
      <c r="BA122" s="315"/>
      <c r="BB122" s="321"/>
      <c r="BC122" s="315"/>
      <c r="BD122" s="322">
        <f t="shared" si="8"/>
        <v>12</v>
      </c>
      <c r="BE122" s="281">
        <f t="shared" si="9"/>
        <v>12</v>
      </c>
      <c r="BF122" s="282"/>
      <c r="BG122" s="283">
        <f t="shared" si="10"/>
        <v>1</v>
      </c>
      <c r="BH122" s="282"/>
      <c r="BI122" s="278"/>
      <c r="BJ122" s="278"/>
      <c r="BK122" s="278"/>
      <c r="BL122" s="285"/>
      <c r="BM122" s="286">
        <f t="shared" si="11"/>
        <v>10.416666666666666</v>
      </c>
      <c r="BN122" s="272"/>
    </row>
    <row r="123" spans="1:66" s="5" customFormat="1" ht="15.75" x14ac:dyDescent="0.25">
      <c r="A123" s="17">
        <v>5422</v>
      </c>
      <c r="B123" s="310" t="s">
        <v>223</v>
      </c>
      <c r="C123" s="310">
        <v>35</v>
      </c>
      <c r="D123" s="315" t="s">
        <v>156</v>
      </c>
      <c r="E123" s="315" t="s">
        <v>230</v>
      </c>
      <c r="F123" s="323" t="s">
        <v>5</v>
      </c>
      <c r="G123" s="312">
        <f t="shared" si="6"/>
        <v>119</v>
      </c>
      <c r="H123" s="313">
        <f t="shared" si="7"/>
        <v>125</v>
      </c>
      <c r="I123" s="325"/>
      <c r="J123" s="315">
        <v>10</v>
      </c>
      <c r="K123" s="315">
        <v>10</v>
      </c>
      <c r="L123" s="315">
        <v>5</v>
      </c>
      <c r="M123" s="315">
        <v>5</v>
      </c>
      <c r="N123" s="315">
        <v>30</v>
      </c>
      <c r="O123" s="315">
        <v>5</v>
      </c>
      <c r="P123" s="315"/>
      <c r="Q123" s="315"/>
      <c r="R123" s="315"/>
      <c r="S123" s="315"/>
      <c r="T123" s="316">
        <v>10</v>
      </c>
      <c r="U123" s="316">
        <v>10</v>
      </c>
      <c r="V123" s="315">
        <v>10</v>
      </c>
      <c r="W123" s="315">
        <v>10</v>
      </c>
      <c r="X123" s="315"/>
      <c r="Y123" s="315"/>
      <c r="Z123" s="315">
        <v>10</v>
      </c>
      <c r="AA123" s="315">
        <v>10</v>
      </c>
      <c r="AB123" s="317"/>
      <c r="AC123" s="318"/>
      <c r="AD123" s="315"/>
      <c r="AE123" s="315"/>
      <c r="AF123" s="315"/>
      <c r="AG123" s="315"/>
      <c r="AH123" s="315"/>
      <c r="AI123" s="315"/>
      <c r="AJ123" s="319"/>
      <c r="AK123" s="319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20"/>
      <c r="AZ123" s="315"/>
      <c r="BA123" s="315"/>
      <c r="BB123" s="321"/>
      <c r="BC123" s="315"/>
      <c r="BD123" s="322">
        <f t="shared" si="8"/>
        <v>12</v>
      </c>
      <c r="BE123" s="281">
        <f t="shared" si="9"/>
        <v>12</v>
      </c>
      <c r="BF123" s="282"/>
      <c r="BG123" s="283">
        <f t="shared" si="10"/>
        <v>1</v>
      </c>
      <c r="BH123" s="282"/>
      <c r="BI123" s="284"/>
      <c r="BJ123" s="284"/>
      <c r="BK123" s="284"/>
      <c r="BL123" s="285"/>
      <c r="BM123" s="286">
        <f t="shared" si="11"/>
        <v>10.416666666666666</v>
      </c>
      <c r="BN123" s="272"/>
    </row>
    <row r="124" spans="1:66" s="5" customFormat="1" ht="15.75" x14ac:dyDescent="0.25">
      <c r="A124" s="17">
        <v>1322</v>
      </c>
      <c r="B124" s="310" t="s">
        <v>79</v>
      </c>
      <c r="C124" s="310">
        <v>35</v>
      </c>
      <c r="D124" s="315" t="s">
        <v>451</v>
      </c>
      <c r="E124" s="315" t="s">
        <v>108</v>
      </c>
      <c r="F124" s="326" t="s">
        <v>5</v>
      </c>
      <c r="G124" s="312">
        <f t="shared" si="6"/>
        <v>120</v>
      </c>
      <c r="H124" s="313">
        <f t="shared" si="7"/>
        <v>120</v>
      </c>
      <c r="I124" s="47"/>
      <c r="J124" s="19"/>
      <c r="K124" s="19"/>
      <c r="L124" s="19"/>
      <c r="M124" s="19"/>
      <c r="N124" s="19"/>
      <c r="O124" s="19"/>
      <c r="P124" s="19"/>
      <c r="Q124" s="19">
        <v>30</v>
      </c>
      <c r="R124" s="19">
        <v>20</v>
      </c>
      <c r="S124" s="19">
        <v>15</v>
      </c>
      <c r="T124" s="25"/>
      <c r="U124" s="25">
        <v>10</v>
      </c>
      <c r="V124" s="19"/>
      <c r="W124" s="19"/>
      <c r="X124" s="19"/>
      <c r="Y124" s="19">
        <v>25</v>
      </c>
      <c r="Z124" s="19"/>
      <c r="AA124" s="19">
        <v>20</v>
      </c>
      <c r="AB124" s="264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322">
        <f t="shared" si="8"/>
        <v>6</v>
      </c>
      <c r="BE124" s="281">
        <f t="shared" si="9"/>
        <v>0</v>
      </c>
      <c r="BF124" s="39"/>
      <c r="BG124" s="283">
        <f t="shared" si="10"/>
        <v>1</v>
      </c>
      <c r="BH124" s="39"/>
      <c r="BI124" s="38"/>
      <c r="BJ124" s="38"/>
      <c r="BK124" s="38"/>
      <c r="BL124" s="102"/>
      <c r="BM124" s="286">
        <f t="shared" si="11"/>
        <v>20</v>
      </c>
      <c r="BN124" s="272"/>
    </row>
    <row r="125" spans="1:66" s="5" customFormat="1" ht="15.75" x14ac:dyDescent="0.25">
      <c r="A125" s="17">
        <v>2325</v>
      </c>
      <c r="B125" s="310" t="s">
        <v>275</v>
      </c>
      <c r="C125" s="310">
        <v>35</v>
      </c>
      <c r="D125" s="315" t="s">
        <v>58</v>
      </c>
      <c r="E125" s="315" t="s">
        <v>108</v>
      </c>
      <c r="F125" s="323" t="s">
        <v>5</v>
      </c>
      <c r="G125" s="312">
        <f t="shared" si="6"/>
        <v>121</v>
      </c>
      <c r="H125" s="313">
        <f t="shared" si="7"/>
        <v>120</v>
      </c>
      <c r="I125" s="325"/>
      <c r="J125" s="315">
        <v>25</v>
      </c>
      <c r="K125" s="315">
        <v>15</v>
      </c>
      <c r="L125" s="315">
        <v>5</v>
      </c>
      <c r="M125" s="315">
        <v>25</v>
      </c>
      <c r="N125" s="315">
        <v>10</v>
      </c>
      <c r="O125" s="315">
        <v>15</v>
      </c>
      <c r="P125" s="315">
        <v>15</v>
      </c>
      <c r="Q125" s="315">
        <v>10</v>
      </c>
      <c r="R125" s="315"/>
      <c r="S125" s="315"/>
      <c r="T125" s="316"/>
      <c r="U125" s="316"/>
      <c r="V125" s="315"/>
      <c r="W125" s="315"/>
      <c r="X125" s="315"/>
      <c r="Y125" s="315"/>
      <c r="Z125" s="315"/>
      <c r="AA125" s="315"/>
      <c r="AB125" s="317"/>
      <c r="AC125" s="318"/>
      <c r="AD125" s="315"/>
      <c r="AE125" s="315"/>
      <c r="AF125" s="315"/>
      <c r="AG125" s="315"/>
      <c r="AH125" s="315"/>
      <c r="AI125" s="315"/>
      <c r="AJ125" s="319"/>
      <c r="AK125" s="319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20"/>
      <c r="AZ125" s="315"/>
      <c r="BA125" s="315"/>
      <c r="BB125" s="321"/>
      <c r="BC125" s="315"/>
      <c r="BD125" s="322">
        <f t="shared" si="8"/>
        <v>8</v>
      </c>
      <c r="BE125" s="281">
        <f t="shared" si="9"/>
        <v>0</v>
      </c>
      <c r="BF125" s="282"/>
      <c r="BG125" s="283">
        <f t="shared" si="10"/>
        <v>1</v>
      </c>
      <c r="BH125" s="282"/>
      <c r="BI125" s="284"/>
      <c r="BJ125" s="284"/>
      <c r="BK125" s="284"/>
      <c r="BL125" s="285"/>
      <c r="BM125" s="286">
        <f t="shared" si="11"/>
        <v>15</v>
      </c>
      <c r="BN125" s="272"/>
    </row>
    <row r="126" spans="1:66" s="5" customFormat="1" ht="15.75" x14ac:dyDescent="0.25">
      <c r="A126" s="17">
        <v>3352</v>
      </c>
      <c r="B126" s="310" t="s">
        <v>285</v>
      </c>
      <c r="C126" s="310">
        <v>35</v>
      </c>
      <c r="D126" s="315" t="s">
        <v>375</v>
      </c>
      <c r="E126" s="315" t="s">
        <v>376</v>
      </c>
      <c r="F126" s="323" t="s">
        <v>5</v>
      </c>
      <c r="G126" s="312">
        <f t="shared" si="6"/>
        <v>122</v>
      </c>
      <c r="H126" s="313">
        <f t="shared" si="7"/>
        <v>120</v>
      </c>
      <c r="I126" s="325"/>
      <c r="J126" s="315">
        <v>10</v>
      </c>
      <c r="K126" s="315">
        <v>15</v>
      </c>
      <c r="L126" s="315">
        <v>10</v>
      </c>
      <c r="M126" s="315">
        <v>20</v>
      </c>
      <c r="N126" s="315"/>
      <c r="O126" s="315"/>
      <c r="P126" s="315">
        <v>5</v>
      </c>
      <c r="Q126" s="315">
        <v>10</v>
      </c>
      <c r="R126" s="315"/>
      <c r="S126" s="315"/>
      <c r="T126" s="316">
        <v>10</v>
      </c>
      <c r="U126" s="316">
        <v>15</v>
      </c>
      <c r="V126" s="315"/>
      <c r="W126" s="315"/>
      <c r="X126" s="315">
        <v>10</v>
      </c>
      <c r="Y126" s="315">
        <v>15</v>
      </c>
      <c r="Z126" s="315"/>
      <c r="AA126" s="315"/>
      <c r="AB126" s="317"/>
      <c r="AC126" s="318"/>
      <c r="AD126" s="315"/>
      <c r="AE126" s="315"/>
      <c r="AF126" s="315"/>
      <c r="AG126" s="315"/>
      <c r="AH126" s="315"/>
      <c r="AI126" s="315"/>
      <c r="AJ126" s="319"/>
      <c r="AK126" s="319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20"/>
      <c r="AZ126" s="315"/>
      <c r="BA126" s="315"/>
      <c r="BB126" s="321"/>
      <c r="BC126" s="315"/>
      <c r="BD126" s="322">
        <f t="shared" si="8"/>
        <v>10</v>
      </c>
      <c r="BE126" s="281">
        <f t="shared" si="9"/>
        <v>0</v>
      </c>
      <c r="BF126" s="282"/>
      <c r="BG126" s="283">
        <f t="shared" si="10"/>
        <v>1</v>
      </c>
      <c r="BH126" s="282"/>
      <c r="BI126" s="284"/>
      <c r="BJ126" s="284"/>
      <c r="BK126" s="284"/>
      <c r="BL126" s="285"/>
      <c r="BM126" s="286">
        <f t="shared" si="11"/>
        <v>12</v>
      </c>
      <c r="BN126" s="272"/>
    </row>
    <row r="127" spans="1:66" s="5" customFormat="1" ht="15.75" x14ac:dyDescent="0.25">
      <c r="A127" s="17">
        <v>5308</v>
      </c>
      <c r="B127" s="310" t="s">
        <v>427</v>
      </c>
      <c r="C127" s="310">
        <v>35</v>
      </c>
      <c r="D127" s="315" t="s">
        <v>88</v>
      </c>
      <c r="E127" s="315" t="s">
        <v>17</v>
      </c>
      <c r="F127" s="323" t="s">
        <v>5</v>
      </c>
      <c r="G127" s="312">
        <f t="shared" si="6"/>
        <v>123</v>
      </c>
      <c r="H127" s="313">
        <f t="shared" si="7"/>
        <v>120</v>
      </c>
      <c r="I127" s="325"/>
      <c r="J127" s="315">
        <v>15</v>
      </c>
      <c r="K127" s="315">
        <v>20</v>
      </c>
      <c r="L127" s="315">
        <v>15</v>
      </c>
      <c r="M127" s="315">
        <v>10</v>
      </c>
      <c r="N127" s="315"/>
      <c r="O127" s="315"/>
      <c r="P127" s="315">
        <v>15</v>
      </c>
      <c r="Q127" s="315">
        <v>20</v>
      </c>
      <c r="R127" s="315"/>
      <c r="S127" s="315"/>
      <c r="T127" s="316"/>
      <c r="U127" s="316">
        <v>10</v>
      </c>
      <c r="V127" s="315"/>
      <c r="W127" s="315"/>
      <c r="X127" s="315"/>
      <c r="Y127" s="315"/>
      <c r="Z127" s="315"/>
      <c r="AA127" s="315">
        <v>15</v>
      </c>
      <c r="AB127" s="317"/>
      <c r="AC127" s="318"/>
      <c r="AD127" s="315"/>
      <c r="AE127" s="315"/>
      <c r="AF127" s="315"/>
      <c r="AG127" s="315"/>
      <c r="AH127" s="315"/>
      <c r="AI127" s="315"/>
      <c r="AJ127" s="319"/>
      <c r="AK127" s="319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20"/>
      <c r="AZ127" s="315"/>
      <c r="BA127" s="315"/>
      <c r="BB127" s="321"/>
      <c r="BC127" s="315"/>
      <c r="BD127" s="322">
        <f t="shared" si="8"/>
        <v>8</v>
      </c>
      <c r="BE127" s="281">
        <f t="shared" si="9"/>
        <v>0</v>
      </c>
      <c r="BF127" s="282"/>
      <c r="BG127" s="283">
        <f t="shared" si="10"/>
        <v>1</v>
      </c>
      <c r="BH127" s="282"/>
      <c r="BI127" s="284"/>
      <c r="BJ127" s="284"/>
      <c r="BK127" s="284"/>
      <c r="BL127" s="285"/>
      <c r="BM127" s="286">
        <f t="shared" si="11"/>
        <v>15</v>
      </c>
      <c r="BN127" s="272"/>
    </row>
    <row r="128" spans="1:66" s="5" customFormat="1" ht="15.75" x14ac:dyDescent="0.25">
      <c r="A128" s="17">
        <v>1318</v>
      </c>
      <c r="B128" s="310" t="s">
        <v>79</v>
      </c>
      <c r="C128" s="310">
        <v>35</v>
      </c>
      <c r="D128" s="315" t="s">
        <v>296</v>
      </c>
      <c r="E128" s="315" t="s">
        <v>25</v>
      </c>
      <c r="F128" s="323" t="s">
        <v>5</v>
      </c>
      <c r="G128" s="312">
        <f t="shared" si="6"/>
        <v>124</v>
      </c>
      <c r="H128" s="313">
        <f t="shared" si="7"/>
        <v>115</v>
      </c>
      <c r="I128" s="325"/>
      <c r="J128" s="315">
        <v>15</v>
      </c>
      <c r="K128" s="315">
        <v>25</v>
      </c>
      <c r="L128" s="315"/>
      <c r="M128" s="315"/>
      <c r="N128" s="315">
        <v>5</v>
      </c>
      <c r="O128" s="315">
        <v>15</v>
      </c>
      <c r="P128" s="315"/>
      <c r="Q128" s="315"/>
      <c r="R128" s="315"/>
      <c r="S128" s="315"/>
      <c r="T128" s="316">
        <v>15</v>
      </c>
      <c r="U128" s="316">
        <v>10</v>
      </c>
      <c r="V128" s="315">
        <v>20</v>
      </c>
      <c r="W128" s="315">
        <v>10</v>
      </c>
      <c r="X128" s="315"/>
      <c r="Y128" s="315"/>
      <c r="Z128" s="315"/>
      <c r="AA128" s="315"/>
      <c r="AB128" s="317"/>
      <c r="AC128" s="318"/>
      <c r="AD128" s="315"/>
      <c r="AE128" s="315"/>
      <c r="AF128" s="315"/>
      <c r="AG128" s="315"/>
      <c r="AH128" s="315"/>
      <c r="AI128" s="315"/>
      <c r="AJ128" s="319"/>
      <c r="AK128" s="319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20"/>
      <c r="AZ128" s="315"/>
      <c r="BA128" s="315"/>
      <c r="BB128" s="321"/>
      <c r="BC128" s="315"/>
      <c r="BD128" s="322">
        <f t="shared" si="8"/>
        <v>8</v>
      </c>
      <c r="BE128" s="281">
        <f t="shared" si="9"/>
        <v>0</v>
      </c>
      <c r="BF128" s="283"/>
      <c r="BG128" s="283">
        <f t="shared" si="10"/>
        <v>1</v>
      </c>
      <c r="BH128" s="282"/>
      <c r="BI128" s="284"/>
      <c r="BJ128" s="284"/>
      <c r="BK128" s="284"/>
      <c r="BL128" s="285"/>
      <c r="BM128" s="286">
        <f t="shared" si="11"/>
        <v>14.375</v>
      </c>
      <c r="BN128" s="272"/>
    </row>
    <row r="129" spans="1:66" s="5" customFormat="1" ht="15.75" x14ac:dyDescent="0.25">
      <c r="A129" s="17">
        <v>2317</v>
      </c>
      <c r="B129" s="310" t="s">
        <v>82</v>
      </c>
      <c r="C129" s="310">
        <v>35</v>
      </c>
      <c r="D129" s="315" t="s">
        <v>53</v>
      </c>
      <c r="E129" s="315" t="s">
        <v>135</v>
      </c>
      <c r="F129" s="326" t="s">
        <v>5</v>
      </c>
      <c r="G129" s="312">
        <f t="shared" si="6"/>
        <v>125</v>
      </c>
      <c r="H129" s="313">
        <f t="shared" si="7"/>
        <v>115</v>
      </c>
      <c r="I129" s="32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6"/>
      <c r="U129" s="316">
        <v>25</v>
      </c>
      <c r="V129" s="315">
        <v>50</v>
      </c>
      <c r="W129" s="315">
        <v>40</v>
      </c>
      <c r="X129" s="315"/>
      <c r="Y129" s="315"/>
      <c r="Z129" s="315"/>
      <c r="AA129" s="315"/>
      <c r="AB129" s="317"/>
      <c r="AC129" s="318"/>
      <c r="AD129" s="315"/>
      <c r="AE129" s="315"/>
      <c r="AF129" s="315"/>
      <c r="AG129" s="315"/>
      <c r="AH129" s="315"/>
      <c r="AI129" s="315"/>
      <c r="AJ129" s="319"/>
      <c r="AK129" s="319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20"/>
      <c r="AZ129" s="315"/>
      <c r="BA129" s="315"/>
      <c r="BB129" s="321"/>
      <c r="BC129" s="315"/>
      <c r="BD129" s="322">
        <f t="shared" si="8"/>
        <v>3</v>
      </c>
      <c r="BE129" s="281">
        <f t="shared" si="9"/>
        <v>0</v>
      </c>
      <c r="BF129" s="282"/>
      <c r="BG129" s="283">
        <f t="shared" si="10"/>
        <v>0</v>
      </c>
      <c r="BH129" s="282"/>
      <c r="BI129" s="284"/>
      <c r="BJ129" s="284"/>
      <c r="BK129" s="284"/>
      <c r="BL129" s="285"/>
      <c r="BM129" s="286">
        <f t="shared" si="11"/>
        <v>38.333333333333336</v>
      </c>
      <c r="BN129" s="272"/>
    </row>
    <row r="130" spans="1:66" s="5" customFormat="1" ht="15.75" x14ac:dyDescent="0.25">
      <c r="A130" s="17">
        <v>2402</v>
      </c>
      <c r="B130" s="310" t="s">
        <v>83</v>
      </c>
      <c r="C130" s="310">
        <v>35</v>
      </c>
      <c r="D130" s="315" t="s">
        <v>35</v>
      </c>
      <c r="E130" s="315" t="s">
        <v>25</v>
      </c>
      <c r="F130" s="323" t="s">
        <v>5</v>
      </c>
      <c r="G130" s="312">
        <f t="shared" si="6"/>
        <v>126</v>
      </c>
      <c r="H130" s="313">
        <f t="shared" si="7"/>
        <v>110</v>
      </c>
      <c r="I130" s="325"/>
      <c r="J130" s="315">
        <v>10</v>
      </c>
      <c r="K130" s="315">
        <v>15</v>
      </c>
      <c r="L130" s="315">
        <v>20</v>
      </c>
      <c r="M130" s="315">
        <v>30</v>
      </c>
      <c r="N130" s="315">
        <v>25</v>
      </c>
      <c r="O130" s="315">
        <v>10</v>
      </c>
      <c r="P130" s="315"/>
      <c r="Q130" s="315"/>
      <c r="R130" s="315"/>
      <c r="S130" s="315"/>
      <c r="T130" s="316"/>
      <c r="U130" s="316"/>
      <c r="V130" s="315"/>
      <c r="W130" s="315"/>
      <c r="X130" s="315"/>
      <c r="Y130" s="315"/>
      <c r="Z130" s="315"/>
      <c r="AA130" s="315"/>
      <c r="AB130" s="317"/>
      <c r="AC130" s="318"/>
      <c r="AD130" s="315"/>
      <c r="AE130" s="315"/>
      <c r="AF130" s="315"/>
      <c r="AG130" s="315"/>
      <c r="AH130" s="315"/>
      <c r="AI130" s="315"/>
      <c r="AJ130" s="319"/>
      <c r="AK130" s="319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20"/>
      <c r="AZ130" s="315"/>
      <c r="BA130" s="315"/>
      <c r="BB130" s="321"/>
      <c r="BC130" s="315"/>
      <c r="BD130" s="322">
        <f t="shared" si="8"/>
        <v>6</v>
      </c>
      <c r="BE130" s="281">
        <f t="shared" si="9"/>
        <v>0</v>
      </c>
      <c r="BF130" s="283">
        <f>SUM(BE130:BE133)</f>
        <v>0</v>
      </c>
      <c r="BG130" s="283">
        <f t="shared" si="10"/>
        <v>1</v>
      </c>
      <c r="BH130" s="282">
        <v>4</v>
      </c>
      <c r="BI130" s="284"/>
      <c r="BJ130" s="284"/>
      <c r="BK130" s="284"/>
      <c r="BL130" s="285">
        <f>AVERAGE(BF130/BH130)</f>
        <v>0</v>
      </c>
      <c r="BM130" s="286">
        <f t="shared" si="11"/>
        <v>18.333333333333332</v>
      </c>
      <c r="BN130" s="272"/>
    </row>
    <row r="131" spans="1:66" s="5" customFormat="1" ht="15.75" x14ac:dyDescent="0.25">
      <c r="A131" s="17">
        <v>2822</v>
      </c>
      <c r="B131" s="310" t="s">
        <v>85</v>
      </c>
      <c r="C131" s="310">
        <v>35</v>
      </c>
      <c r="D131" s="315" t="s">
        <v>399</v>
      </c>
      <c r="E131" s="315" t="s">
        <v>400</v>
      </c>
      <c r="F131" s="326" t="s">
        <v>5</v>
      </c>
      <c r="G131" s="312">
        <f t="shared" si="6"/>
        <v>127</v>
      </c>
      <c r="H131" s="313">
        <f t="shared" si="7"/>
        <v>110</v>
      </c>
      <c r="I131" s="325"/>
      <c r="J131" s="315"/>
      <c r="K131" s="315"/>
      <c r="L131" s="315"/>
      <c r="M131" s="315">
        <v>20</v>
      </c>
      <c r="N131" s="315">
        <v>20</v>
      </c>
      <c r="O131" s="315">
        <v>15</v>
      </c>
      <c r="P131" s="315"/>
      <c r="Q131" s="315"/>
      <c r="R131" s="315"/>
      <c r="S131" s="315"/>
      <c r="T131" s="316"/>
      <c r="U131" s="316"/>
      <c r="V131" s="315"/>
      <c r="W131" s="315"/>
      <c r="X131" s="315">
        <v>10</v>
      </c>
      <c r="Y131" s="315">
        <v>10</v>
      </c>
      <c r="Z131" s="315">
        <v>10</v>
      </c>
      <c r="AA131" s="315">
        <v>25</v>
      </c>
      <c r="AB131" s="327"/>
      <c r="AC131" s="318"/>
      <c r="AD131" s="315"/>
      <c r="AE131" s="315"/>
      <c r="AF131" s="315"/>
      <c r="AG131" s="315"/>
      <c r="AH131" s="315"/>
      <c r="AI131" s="315"/>
      <c r="AJ131" s="319"/>
      <c r="AK131" s="319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20"/>
      <c r="AZ131" s="315"/>
      <c r="BA131" s="315"/>
      <c r="BB131" s="321"/>
      <c r="BC131" s="315"/>
      <c r="BD131" s="322">
        <f t="shared" si="8"/>
        <v>7</v>
      </c>
      <c r="BE131" s="281">
        <f t="shared" si="9"/>
        <v>0</v>
      </c>
      <c r="BF131" s="282"/>
      <c r="BG131" s="283">
        <f t="shared" si="10"/>
        <v>1</v>
      </c>
      <c r="BH131" s="282"/>
      <c r="BI131" s="284"/>
      <c r="BJ131" s="284"/>
      <c r="BK131" s="284"/>
      <c r="BL131" s="285"/>
      <c r="BM131" s="286">
        <f t="shared" si="11"/>
        <v>15.714285714285714</v>
      </c>
      <c r="BN131" s="272"/>
    </row>
    <row r="132" spans="1:66" s="5" customFormat="1" ht="15.75" x14ac:dyDescent="0.25">
      <c r="A132" s="17">
        <v>2831</v>
      </c>
      <c r="B132" s="310" t="s">
        <v>85</v>
      </c>
      <c r="C132" s="310">
        <v>35</v>
      </c>
      <c r="D132" s="315" t="s">
        <v>403</v>
      </c>
      <c r="E132" s="315" t="s">
        <v>43</v>
      </c>
      <c r="F132" s="323" t="s">
        <v>5</v>
      </c>
      <c r="G132" s="312">
        <f t="shared" si="6"/>
        <v>128</v>
      </c>
      <c r="H132" s="313">
        <f t="shared" si="7"/>
        <v>110</v>
      </c>
      <c r="I132" s="325"/>
      <c r="J132" s="315"/>
      <c r="K132" s="315"/>
      <c r="L132" s="315">
        <v>20</v>
      </c>
      <c r="M132" s="315">
        <v>10</v>
      </c>
      <c r="N132" s="315">
        <v>15</v>
      </c>
      <c r="O132" s="315"/>
      <c r="P132" s="315"/>
      <c r="Q132" s="315"/>
      <c r="R132" s="315"/>
      <c r="S132" s="315"/>
      <c r="T132" s="316"/>
      <c r="U132" s="316"/>
      <c r="V132" s="315">
        <v>25</v>
      </c>
      <c r="W132" s="315">
        <v>20</v>
      </c>
      <c r="X132" s="315">
        <v>10</v>
      </c>
      <c r="Y132" s="315">
        <v>10</v>
      </c>
      <c r="Z132" s="315"/>
      <c r="AA132" s="315"/>
      <c r="AB132" s="317"/>
      <c r="AC132" s="318"/>
      <c r="AD132" s="315"/>
      <c r="AE132" s="315"/>
      <c r="AF132" s="315"/>
      <c r="AG132" s="315"/>
      <c r="AH132" s="315"/>
      <c r="AI132" s="315"/>
      <c r="AJ132" s="319"/>
      <c r="AK132" s="319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20"/>
      <c r="AZ132" s="315"/>
      <c r="BA132" s="315"/>
      <c r="BB132" s="321"/>
      <c r="BC132" s="315"/>
      <c r="BD132" s="322">
        <f t="shared" si="8"/>
        <v>7</v>
      </c>
      <c r="BE132" s="281">
        <f t="shared" si="9"/>
        <v>0</v>
      </c>
      <c r="BF132" s="282"/>
      <c r="BG132" s="283">
        <f t="shared" si="10"/>
        <v>1</v>
      </c>
      <c r="BH132" s="282"/>
      <c r="BI132" s="284"/>
      <c r="BJ132" s="284"/>
      <c r="BK132" s="284"/>
      <c r="BL132" s="285"/>
      <c r="BM132" s="286">
        <f t="shared" si="11"/>
        <v>15.714285714285714</v>
      </c>
      <c r="BN132" s="272"/>
    </row>
    <row r="133" spans="1:66" s="5" customFormat="1" ht="15.75" x14ac:dyDescent="0.25">
      <c r="A133" s="17">
        <v>5318</v>
      </c>
      <c r="B133" s="310" t="s">
        <v>427</v>
      </c>
      <c r="C133" s="310">
        <v>35</v>
      </c>
      <c r="D133" s="315" t="s">
        <v>110</v>
      </c>
      <c r="E133" s="315" t="s">
        <v>111</v>
      </c>
      <c r="F133" s="261" t="s">
        <v>5</v>
      </c>
      <c r="G133" s="312">
        <f t="shared" ref="G133:G196" si="12">G132+1</f>
        <v>129</v>
      </c>
      <c r="H133" s="313">
        <f t="shared" ref="H133:H196" si="13">SUM(J133:BC133)</f>
        <v>110</v>
      </c>
      <c r="I133" s="332"/>
      <c r="J133" s="315">
        <v>10</v>
      </c>
      <c r="K133" s="315">
        <v>10</v>
      </c>
      <c r="L133" s="315">
        <v>20</v>
      </c>
      <c r="M133" s="315">
        <v>25</v>
      </c>
      <c r="N133" s="315"/>
      <c r="O133" s="315"/>
      <c r="P133" s="315">
        <v>20</v>
      </c>
      <c r="Q133" s="315">
        <v>25</v>
      </c>
      <c r="R133" s="315"/>
      <c r="S133" s="315"/>
      <c r="T133" s="316"/>
      <c r="U133" s="316"/>
      <c r="V133" s="315"/>
      <c r="W133" s="315"/>
      <c r="X133" s="315"/>
      <c r="Y133" s="315"/>
      <c r="Z133" s="315"/>
      <c r="AA133" s="315"/>
      <c r="AB133" s="317"/>
      <c r="AC133" s="318"/>
      <c r="AD133" s="315"/>
      <c r="AE133" s="315"/>
      <c r="AF133" s="315"/>
      <c r="AG133" s="315"/>
      <c r="AH133" s="315"/>
      <c r="AI133" s="315"/>
      <c r="AJ133" s="319"/>
      <c r="AK133" s="319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20"/>
      <c r="AZ133" s="315"/>
      <c r="BA133" s="315"/>
      <c r="BB133" s="321"/>
      <c r="BC133" s="315"/>
      <c r="BD133" s="322">
        <f t="shared" ref="BD133:BD196" si="14">SUMIF(J133:BC133,"&gt;0",$J$4:$BC$4)</f>
        <v>6</v>
      </c>
      <c r="BE133" s="281">
        <f t="shared" ref="BE133:BE196" si="15">IF(BD133&gt;11,BD133,0)</f>
        <v>0</v>
      </c>
      <c r="BF133" s="279"/>
      <c r="BG133" s="283">
        <f t="shared" ref="BG133:BG196" si="16">IF(BD133&gt;4,1,0)</f>
        <v>1</v>
      </c>
      <c r="BH133" s="279"/>
      <c r="BI133" s="278"/>
      <c r="BJ133" s="278"/>
      <c r="BK133" s="278"/>
      <c r="BL133" s="287"/>
      <c r="BM133" s="286">
        <f t="shared" ref="BM133:BM196" si="17">AVERAGE(H133/BD133)</f>
        <v>18.333333333333332</v>
      </c>
      <c r="BN133" s="272"/>
    </row>
    <row r="134" spans="1:66" s="5" customFormat="1" ht="15.75" x14ac:dyDescent="0.25">
      <c r="A134" s="17">
        <v>5348</v>
      </c>
      <c r="B134" s="310" t="s">
        <v>427</v>
      </c>
      <c r="C134" s="310">
        <v>35</v>
      </c>
      <c r="D134" s="315" t="s">
        <v>280</v>
      </c>
      <c r="E134" s="315" t="s">
        <v>353</v>
      </c>
      <c r="F134" s="323" t="s">
        <v>5</v>
      </c>
      <c r="G134" s="312">
        <f t="shared" si="12"/>
        <v>130</v>
      </c>
      <c r="H134" s="313">
        <f t="shared" si="13"/>
        <v>110</v>
      </c>
      <c r="I134" s="325"/>
      <c r="J134" s="315">
        <v>20</v>
      </c>
      <c r="K134" s="315">
        <v>15</v>
      </c>
      <c r="L134" s="315">
        <v>15</v>
      </c>
      <c r="M134" s="315">
        <v>10</v>
      </c>
      <c r="N134" s="315">
        <v>10</v>
      </c>
      <c r="O134" s="315">
        <v>15</v>
      </c>
      <c r="P134" s="315"/>
      <c r="Q134" s="315"/>
      <c r="R134" s="315">
        <v>10</v>
      </c>
      <c r="S134" s="315">
        <v>15</v>
      </c>
      <c r="T134" s="316"/>
      <c r="U134" s="316"/>
      <c r="V134" s="315"/>
      <c r="W134" s="315"/>
      <c r="X134" s="315"/>
      <c r="Y134" s="315"/>
      <c r="Z134" s="315"/>
      <c r="AA134" s="315"/>
      <c r="AB134" s="317"/>
      <c r="AC134" s="318"/>
      <c r="AD134" s="315"/>
      <c r="AE134" s="315"/>
      <c r="AF134" s="315"/>
      <c r="AG134" s="315"/>
      <c r="AH134" s="315"/>
      <c r="AI134" s="315"/>
      <c r="AJ134" s="319"/>
      <c r="AK134" s="319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20"/>
      <c r="AZ134" s="315"/>
      <c r="BA134" s="315"/>
      <c r="BB134" s="321"/>
      <c r="BC134" s="315"/>
      <c r="BD134" s="322">
        <f t="shared" si="14"/>
        <v>8</v>
      </c>
      <c r="BE134" s="281">
        <f t="shared" si="15"/>
        <v>0</v>
      </c>
      <c r="BF134" s="282"/>
      <c r="BG134" s="283">
        <f t="shared" si="16"/>
        <v>1</v>
      </c>
      <c r="BH134" s="282"/>
      <c r="BI134" s="284"/>
      <c r="BJ134" s="284"/>
      <c r="BK134" s="284"/>
      <c r="BL134" s="285"/>
      <c r="BM134" s="286">
        <f t="shared" si="17"/>
        <v>13.75</v>
      </c>
      <c r="BN134" s="272"/>
    </row>
    <row r="135" spans="1:66" s="5" customFormat="1" ht="15.75" x14ac:dyDescent="0.25">
      <c r="A135" s="17">
        <v>2812</v>
      </c>
      <c r="B135" s="310" t="s">
        <v>85</v>
      </c>
      <c r="C135" s="310">
        <v>35</v>
      </c>
      <c r="D135" s="315" t="s">
        <v>122</v>
      </c>
      <c r="E135" s="315" t="s">
        <v>123</v>
      </c>
      <c r="F135" s="326" t="s">
        <v>5</v>
      </c>
      <c r="G135" s="312">
        <f t="shared" si="12"/>
        <v>131</v>
      </c>
      <c r="H135" s="313">
        <f t="shared" si="13"/>
        <v>105</v>
      </c>
      <c r="I135" s="325"/>
      <c r="J135" s="315"/>
      <c r="K135" s="315"/>
      <c r="L135" s="315"/>
      <c r="M135" s="315"/>
      <c r="N135" s="315">
        <v>5</v>
      </c>
      <c r="O135" s="315"/>
      <c r="P135" s="315">
        <v>25</v>
      </c>
      <c r="Q135" s="315">
        <v>15</v>
      </c>
      <c r="R135" s="315">
        <v>20</v>
      </c>
      <c r="S135" s="315"/>
      <c r="T135" s="316"/>
      <c r="U135" s="316"/>
      <c r="V135" s="315"/>
      <c r="W135" s="315"/>
      <c r="X135" s="315">
        <v>10</v>
      </c>
      <c r="Y135" s="315">
        <v>10</v>
      </c>
      <c r="Z135" s="315">
        <v>10</v>
      </c>
      <c r="AA135" s="315">
        <v>10</v>
      </c>
      <c r="AB135" s="327"/>
      <c r="AC135" s="318"/>
      <c r="AD135" s="315"/>
      <c r="AE135" s="315"/>
      <c r="AF135" s="315"/>
      <c r="AG135" s="315"/>
      <c r="AH135" s="315"/>
      <c r="AI135" s="315"/>
      <c r="AJ135" s="319"/>
      <c r="AK135" s="319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20"/>
      <c r="AZ135" s="315"/>
      <c r="BA135" s="315"/>
      <c r="BB135" s="321"/>
      <c r="BC135" s="315"/>
      <c r="BD135" s="322">
        <f t="shared" si="14"/>
        <v>8</v>
      </c>
      <c r="BE135" s="281">
        <f t="shared" si="15"/>
        <v>0</v>
      </c>
      <c r="BF135" s="283">
        <f>SUM(BE135:BE146)</f>
        <v>12</v>
      </c>
      <c r="BG135" s="283">
        <f t="shared" si="16"/>
        <v>1</v>
      </c>
      <c r="BH135" s="282">
        <v>12</v>
      </c>
      <c r="BI135" s="284"/>
      <c r="BJ135" s="284"/>
      <c r="BK135" s="284"/>
      <c r="BL135" s="285">
        <f>AVERAGE(BF135/BH135)</f>
        <v>1</v>
      </c>
      <c r="BM135" s="286">
        <f t="shared" si="17"/>
        <v>13.125</v>
      </c>
      <c r="BN135" s="272"/>
    </row>
    <row r="136" spans="1:66" s="5" customFormat="1" ht="15.75" x14ac:dyDescent="0.25">
      <c r="A136" s="17">
        <v>4027</v>
      </c>
      <c r="B136" s="310" t="s">
        <v>105</v>
      </c>
      <c r="C136" s="310">
        <v>22</v>
      </c>
      <c r="D136" s="315" t="s">
        <v>173</v>
      </c>
      <c r="E136" s="315" t="s">
        <v>13</v>
      </c>
      <c r="F136" s="323" t="s">
        <v>5</v>
      </c>
      <c r="G136" s="312">
        <f t="shared" si="12"/>
        <v>132</v>
      </c>
      <c r="H136" s="313">
        <f t="shared" si="13"/>
        <v>105</v>
      </c>
      <c r="I136" s="325"/>
      <c r="J136" s="315"/>
      <c r="K136" s="315"/>
      <c r="L136" s="315"/>
      <c r="M136" s="315"/>
      <c r="N136" s="315">
        <v>20</v>
      </c>
      <c r="O136" s="315"/>
      <c r="P136" s="315"/>
      <c r="Q136" s="315"/>
      <c r="R136" s="315"/>
      <c r="S136" s="315"/>
      <c r="T136" s="316">
        <v>5</v>
      </c>
      <c r="U136" s="316">
        <v>30</v>
      </c>
      <c r="V136" s="315">
        <v>25</v>
      </c>
      <c r="W136" s="315">
        <v>25</v>
      </c>
      <c r="X136" s="315"/>
      <c r="Y136" s="315"/>
      <c r="Z136" s="315"/>
      <c r="AA136" s="315"/>
      <c r="AB136" s="317"/>
      <c r="AC136" s="318"/>
      <c r="AD136" s="315"/>
      <c r="AE136" s="315"/>
      <c r="AF136" s="315"/>
      <c r="AG136" s="315"/>
      <c r="AH136" s="315"/>
      <c r="AI136" s="315"/>
      <c r="AJ136" s="319"/>
      <c r="AK136" s="319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20"/>
      <c r="AZ136" s="315"/>
      <c r="BA136" s="315"/>
      <c r="BB136" s="321"/>
      <c r="BC136" s="315"/>
      <c r="BD136" s="322">
        <f t="shared" si="14"/>
        <v>5</v>
      </c>
      <c r="BE136" s="281">
        <f t="shared" si="15"/>
        <v>0</v>
      </c>
      <c r="BF136" s="283"/>
      <c r="BG136" s="283">
        <f t="shared" si="16"/>
        <v>1</v>
      </c>
      <c r="BH136" s="282"/>
      <c r="BI136" s="284"/>
      <c r="BJ136" s="284"/>
      <c r="BK136" s="284"/>
      <c r="BL136" s="285"/>
      <c r="BM136" s="286">
        <f t="shared" si="17"/>
        <v>21</v>
      </c>
      <c r="BN136" s="272"/>
    </row>
    <row r="137" spans="1:66" s="5" customFormat="1" ht="15.75" x14ac:dyDescent="0.25">
      <c r="A137" s="17">
        <v>5424</v>
      </c>
      <c r="B137" s="310" t="s">
        <v>223</v>
      </c>
      <c r="C137" s="310">
        <v>35</v>
      </c>
      <c r="D137" s="315" t="s">
        <v>197</v>
      </c>
      <c r="E137" s="315" t="s">
        <v>310</v>
      </c>
      <c r="F137" s="323" t="s">
        <v>9</v>
      </c>
      <c r="G137" s="312">
        <f t="shared" si="12"/>
        <v>133</v>
      </c>
      <c r="H137" s="313">
        <f t="shared" si="13"/>
        <v>105</v>
      </c>
      <c r="I137" s="325"/>
      <c r="J137" s="315">
        <v>10</v>
      </c>
      <c r="K137" s="315">
        <v>10</v>
      </c>
      <c r="L137" s="315">
        <v>10</v>
      </c>
      <c r="M137" s="315">
        <v>10</v>
      </c>
      <c r="N137" s="315"/>
      <c r="O137" s="315">
        <v>15</v>
      </c>
      <c r="P137" s="315"/>
      <c r="Q137" s="315"/>
      <c r="R137" s="315"/>
      <c r="S137" s="315">
        <v>10</v>
      </c>
      <c r="T137" s="316">
        <v>5</v>
      </c>
      <c r="U137" s="316">
        <v>5</v>
      </c>
      <c r="V137" s="315"/>
      <c r="W137" s="315"/>
      <c r="X137" s="315">
        <v>10</v>
      </c>
      <c r="Y137" s="315">
        <v>5</v>
      </c>
      <c r="Z137" s="315">
        <v>5</v>
      </c>
      <c r="AA137" s="315">
        <v>10</v>
      </c>
      <c r="AB137" s="317"/>
      <c r="AC137" s="318"/>
      <c r="AD137" s="315"/>
      <c r="AE137" s="315"/>
      <c r="AF137" s="315"/>
      <c r="AG137" s="315"/>
      <c r="AH137" s="315"/>
      <c r="AI137" s="315"/>
      <c r="AJ137" s="319"/>
      <c r="AK137" s="319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20"/>
      <c r="AZ137" s="315"/>
      <c r="BA137" s="315"/>
      <c r="BB137" s="321"/>
      <c r="BC137" s="315"/>
      <c r="BD137" s="322">
        <f t="shared" si="14"/>
        <v>12</v>
      </c>
      <c r="BE137" s="281">
        <f t="shared" si="15"/>
        <v>12</v>
      </c>
      <c r="BF137" s="282"/>
      <c r="BG137" s="283">
        <f t="shared" si="16"/>
        <v>1</v>
      </c>
      <c r="BH137" s="282"/>
      <c r="BI137" s="284"/>
      <c r="BJ137" s="284"/>
      <c r="BK137" s="284"/>
      <c r="BL137" s="285"/>
      <c r="BM137" s="286">
        <f t="shared" si="17"/>
        <v>8.75</v>
      </c>
      <c r="BN137" s="272"/>
    </row>
    <row r="138" spans="1:66" s="5" customFormat="1" ht="15.75" x14ac:dyDescent="0.25">
      <c r="A138" s="17">
        <v>4008</v>
      </c>
      <c r="B138" s="310" t="s">
        <v>105</v>
      </c>
      <c r="C138" s="310">
        <v>22</v>
      </c>
      <c r="D138" s="315" t="s">
        <v>41</v>
      </c>
      <c r="E138" s="315" t="s">
        <v>19</v>
      </c>
      <c r="F138" s="326" t="s">
        <v>5</v>
      </c>
      <c r="G138" s="312">
        <f t="shared" si="12"/>
        <v>134</v>
      </c>
      <c r="H138" s="313">
        <f t="shared" si="13"/>
        <v>100</v>
      </c>
      <c r="I138" s="325"/>
      <c r="J138" s="315"/>
      <c r="K138" s="315"/>
      <c r="L138" s="315"/>
      <c r="M138" s="315">
        <v>20</v>
      </c>
      <c r="N138" s="315"/>
      <c r="O138" s="315">
        <v>15</v>
      </c>
      <c r="P138" s="315"/>
      <c r="Q138" s="315"/>
      <c r="R138" s="315">
        <v>15</v>
      </c>
      <c r="S138" s="315">
        <v>20</v>
      </c>
      <c r="T138" s="316"/>
      <c r="U138" s="316"/>
      <c r="V138" s="315"/>
      <c r="W138" s="315">
        <v>15</v>
      </c>
      <c r="X138" s="315"/>
      <c r="Y138" s="315">
        <v>15</v>
      </c>
      <c r="Z138" s="315"/>
      <c r="AA138" s="315"/>
      <c r="AB138" s="317"/>
      <c r="AC138" s="318"/>
      <c r="AD138" s="315"/>
      <c r="AE138" s="315"/>
      <c r="AF138" s="315"/>
      <c r="AG138" s="315"/>
      <c r="AH138" s="315"/>
      <c r="AI138" s="315"/>
      <c r="AJ138" s="319"/>
      <c r="AK138" s="319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20"/>
      <c r="AZ138" s="315"/>
      <c r="BA138" s="315"/>
      <c r="BB138" s="321"/>
      <c r="BC138" s="315"/>
      <c r="BD138" s="322">
        <f t="shared" si="14"/>
        <v>6</v>
      </c>
      <c r="BE138" s="281">
        <f t="shared" si="15"/>
        <v>0</v>
      </c>
      <c r="BF138" s="282"/>
      <c r="BG138" s="283">
        <f t="shared" si="16"/>
        <v>1</v>
      </c>
      <c r="BH138" s="282"/>
      <c r="BI138" s="278"/>
      <c r="BJ138" s="278"/>
      <c r="BK138" s="278"/>
      <c r="BL138" s="285"/>
      <c r="BM138" s="286">
        <f t="shared" si="17"/>
        <v>16.666666666666668</v>
      </c>
      <c r="BN138" s="272"/>
    </row>
    <row r="139" spans="1:66" s="5" customFormat="1" ht="15.75" x14ac:dyDescent="0.25">
      <c r="A139" s="17">
        <v>4501</v>
      </c>
      <c r="B139" s="310" t="s">
        <v>153</v>
      </c>
      <c r="C139" s="310">
        <v>35</v>
      </c>
      <c r="D139" s="315" t="s">
        <v>128</v>
      </c>
      <c r="E139" s="315" t="s">
        <v>129</v>
      </c>
      <c r="F139" s="323" t="s">
        <v>5</v>
      </c>
      <c r="G139" s="312">
        <f t="shared" si="12"/>
        <v>135</v>
      </c>
      <c r="H139" s="313">
        <f t="shared" si="13"/>
        <v>95</v>
      </c>
      <c r="I139" s="325"/>
      <c r="J139" s="315">
        <v>15</v>
      </c>
      <c r="K139" s="315">
        <v>10</v>
      </c>
      <c r="L139" s="315"/>
      <c r="M139" s="315"/>
      <c r="N139" s="315">
        <v>10</v>
      </c>
      <c r="O139" s="315"/>
      <c r="P139" s="315"/>
      <c r="Q139" s="315"/>
      <c r="R139" s="315">
        <v>15</v>
      </c>
      <c r="S139" s="315"/>
      <c r="T139" s="316"/>
      <c r="U139" s="316"/>
      <c r="V139" s="315">
        <v>15</v>
      </c>
      <c r="W139" s="315"/>
      <c r="X139" s="315">
        <v>25</v>
      </c>
      <c r="Y139" s="315">
        <v>5</v>
      </c>
      <c r="Z139" s="315"/>
      <c r="AA139" s="315"/>
      <c r="AB139" s="317"/>
      <c r="AC139" s="318"/>
      <c r="AD139" s="315"/>
      <c r="AE139" s="315"/>
      <c r="AF139" s="315"/>
      <c r="AG139" s="315"/>
      <c r="AH139" s="315"/>
      <c r="AI139" s="315"/>
      <c r="AJ139" s="319"/>
      <c r="AK139" s="319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20"/>
      <c r="AZ139" s="315"/>
      <c r="BA139" s="315"/>
      <c r="BB139" s="321"/>
      <c r="BC139" s="315"/>
      <c r="BD139" s="322">
        <f t="shared" si="14"/>
        <v>7</v>
      </c>
      <c r="BE139" s="281">
        <f t="shared" si="15"/>
        <v>0</v>
      </c>
      <c r="BF139" s="283">
        <f>SUM(BE139:BE142)</f>
        <v>0</v>
      </c>
      <c r="BG139" s="283">
        <f t="shared" si="16"/>
        <v>1</v>
      </c>
      <c r="BH139" s="282">
        <v>4</v>
      </c>
      <c r="BI139" s="284"/>
      <c r="BJ139" s="284"/>
      <c r="BK139" s="284"/>
      <c r="BL139" s="285">
        <f>AVERAGE(BF139/BH139)</f>
        <v>0</v>
      </c>
      <c r="BM139" s="286">
        <f t="shared" si="17"/>
        <v>13.571428571428571</v>
      </c>
      <c r="BN139" s="272"/>
    </row>
    <row r="140" spans="1:66" ht="15.75" x14ac:dyDescent="0.25">
      <c r="A140" s="17">
        <v>935</v>
      </c>
      <c r="B140" s="310" t="s">
        <v>77</v>
      </c>
      <c r="C140" s="310">
        <v>35</v>
      </c>
      <c r="D140" s="315" t="s">
        <v>130</v>
      </c>
      <c r="E140" s="315" t="s">
        <v>131</v>
      </c>
      <c r="F140" s="326" t="s">
        <v>5</v>
      </c>
      <c r="G140" s="312">
        <f t="shared" si="12"/>
        <v>136</v>
      </c>
      <c r="H140" s="313">
        <f t="shared" si="13"/>
        <v>90</v>
      </c>
      <c r="I140" s="325"/>
      <c r="J140" s="315"/>
      <c r="K140" s="315"/>
      <c r="L140" s="315"/>
      <c r="M140" s="315"/>
      <c r="N140" s="315">
        <v>15</v>
      </c>
      <c r="O140" s="315"/>
      <c r="P140" s="315"/>
      <c r="Q140" s="315"/>
      <c r="R140" s="315">
        <v>20</v>
      </c>
      <c r="S140" s="315"/>
      <c r="T140" s="316">
        <v>10</v>
      </c>
      <c r="U140" s="316">
        <v>10</v>
      </c>
      <c r="V140" s="315"/>
      <c r="W140" s="315">
        <v>25</v>
      </c>
      <c r="X140" s="315"/>
      <c r="Y140" s="315">
        <v>10</v>
      </c>
      <c r="Z140" s="315"/>
      <c r="AA140" s="315"/>
      <c r="AB140" s="327"/>
      <c r="AC140" s="318"/>
      <c r="AD140" s="315"/>
      <c r="AE140" s="315"/>
      <c r="AF140" s="315"/>
      <c r="AG140" s="315"/>
      <c r="AH140" s="315"/>
      <c r="AI140" s="315"/>
      <c r="AJ140" s="319"/>
      <c r="AK140" s="319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20"/>
      <c r="AZ140" s="315"/>
      <c r="BA140" s="315"/>
      <c r="BB140" s="321"/>
      <c r="BC140" s="315"/>
      <c r="BD140" s="322">
        <f t="shared" si="14"/>
        <v>6</v>
      </c>
      <c r="BE140" s="281">
        <f t="shared" si="15"/>
        <v>0</v>
      </c>
      <c r="BF140" s="282"/>
      <c r="BG140" s="283">
        <f t="shared" si="16"/>
        <v>1</v>
      </c>
      <c r="BH140" s="282"/>
      <c r="BI140" s="284"/>
      <c r="BJ140" s="284"/>
      <c r="BK140" s="284"/>
      <c r="BL140" s="285"/>
      <c r="BM140" s="286">
        <f t="shared" si="17"/>
        <v>15</v>
      </c>
      <c r="BN140" s="272"/>
    </row>
    <row r="141" spans="1:66" ht="15.75" x14ac:dyDescent="0.25">
      <c r="A141" s="17">
        <v>2701</v>
      </c>
      <c r="B141" s="310" t="s">
        <v>84</v>
      </c>
      <c r="C141" s="310">
        <v>35</v>
      </c>
      <c r="D141" s="315" t="s">
        <v>48</v>
      </c>
      <c r="E141" s="315" t="s">
        <v>10</v>
      </c>
      <c r="F141" s="326" t="s">
        <v>5</v>
      </c>
      <c r="G141" s="312">
        <f t="shared" si="12"/>
        <v>137</v>
      </c>
      <c r="H141" s="313">
        <f t="shared" si="13"/>
        <v>90</v>
      </c>
      <c r="I141" s="325"/>
      <c r="J141" s="315">
        <v>40</v>
      </c>
      <c r="K141" s="315">
        <v>35</v>
      </c>
      <c r="L141" s="315">
        <v>15</v>
      </c>
      <c r="M141" s="315"/>
      <c r="N141" s="315"/>
      <c r="O141" s="315"/>
      <c r="P141" s="315"/>
      <c r="Q141" s="315"/>
      <c r="R141" s="315"/>
      <c r="S141" s="315"/>
      <c r="T141" s="316"/>
      <c r="U141" s="316"/>
      <c r="V141" s="315"/>
      <c r="W141" s="315"/>
      <c r="X141" s="315"/>
      <c r="Y141" s="315"/>
      <c r="Z141" s="315"/>
      <c r="AA141" s="315"/>
      <c r="AB141" s="327"/>
      <c r="AC141" s="318"/>
      <c r="AD141" s="315"/>
      <c r="AE141" s="315"/>
      <c r="AF141" s="315"/>
      <c r="AG141" s="315"/>
      <c r="AH141" s="315"/>
      <c r="AI141" s="315"/>
      <c r="AJ141" s="319"/>
      <c r="AK141" s="319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20"/>
      <c r="AZ141" s="315"/>
      <c r="BA141" s="315"/>
      <c r="BB141" s="328"/>
      <c r="BC141" s="315"/>
      <c r="BD141" s="322">
        <f t="shared" si="14"/>
        <v>3</v>
      </c>
      <c r="BE141" s="281">
        <f t="shared" si="15"/>
        <v>0</v>
      </c>
      <c r="BF141" s="283">
        <f>SUM(BE141:BE145)</f>
        <v>0</v>
      </c>
      <c r="BG141" s="283">
        <f t="shared" si="16"/>
        <v>0</v>
      </c>
      <c r="BH141" s="282">
        <v>5</v>
      </c>
      <c r="BI141" s="284"/>
      <c r="BJ141" s="284"/>
      <c r="BK141" s="284"/>
      <c r="BL141" s="285">
        <f>AVERAGE(BF141/BH141)</f>
        <v>0</v>
      </c>
      <c r="BM141" s="286">
        <f t="shared" si="17"/>
        <v>30</v>
      </c>
      <c r="BN141" s="272"/>
    </row>
    <row r="142" spans="1:66" ht="15.75" x14ac:dyDescent="0.25">
      <c r="A142" s="17">
        <v>2815</v>
      </c>
      <c r="B142" s="310" t="s">
        <v>85</v>
      </c>
      <c r="C142" s="310">
        <v>35</v>
      </c>
      <c r="D142" s="315" t="s">
        <v>146</v>
      </c>
      <c r="E142" s="315" t="s">
        <v>449</v>
      </c>
      <c r="F142" s="326" t="s">
        <v>5</v>
      </c>
      <c r="G142" s="312">
        <f t="shared" si="12"/>
        <v>138</v>
      </c>
      <c r="H142" s="313">
        <f t="shared" si="13"/>
        <v>90</v>
      </c>
      <c r="I142" s="325"/>
      <c r="J142" s="315"/>
      <c r="K142" s="315"/>
      <c r="L142" s="315"/>
      <c r="M142" s="315"/>
      <c r="N142" s="315">
        <v>15</v>
      </c>
      <c r="O142" s="315"/>
      <c r="P142" s="315"/>
      <c r="Q142" s="315"/>
      <c r="R142" s="315">
        <v>10</v>
      </c>
      <c r="S142" s="315"/>
      <c r="T142" s="316">
        <v>10</v>
      </c>
      <c r="U142" s="316">
        <v>15</v>
      </c>
      <c r="V142" s="315"/>
      <c r="W142" s="315"/>
      <c r="X142" s="315">
        <v>10</v>
      </c>
      <c r="Y142" s="315">
        <v>10</v>
      </c>
      <c r="Z142" s="315">
        <v>10</v>
      </c>
      <c r="AA142" s="315">
        <v>10</v>
      </c>
      <c r="AB142" s="327"/>
      <c r="AC142" s="318"/>
      <c r="AD142" s="315"/>
      <c r="AE142" s="315"/>
      <c r="AF142" s="315"/>
      <c r="AG142" s="315"/>
      <c r="AH142" s="315"/>
      <c r="AI142" s="315"/>
      <c r="AJ142" s="319"/>
      <c r="AK142" s="319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20"/>
      <c r="AZ142" s="315"/>
      <c r="BA142" s="315"/>
      <c r="BB142" s="321"/>
      <c r="BC142" s="315"/>
      <c r="BD142" s="322">
        <f t="shared" si="14"/>
        <v>8</v>
      </c>
      <c r="BE142" s="281">
        <f t="shared" si="15"/>
        <v>0</v>
      </c>
      <c r="BF142" s="282"/>
      <c r="BG142" s="283">
        <f t="shared" si="16"/>
        <v>1</v>
      </c>
      <c r="BH142" s="282"/>
      <c r="BI142" s="278"/>
      <c r="BJ142" s="278"/>
      <c r="BK142" s="278"/>
      <c r="BL142" s="285"/>
      <c r="BM142" s="286">
        <f t="shared" si="17"/>
        <v>11.25</v>
      </c>
      <c r="BN142" s="272"/>
    </row>
    <row r="143" spans="1:66" ht="15.75" x14ac:dyDescent="0.25">
      <c r="A143" s="17">
        <v>4046</v>
      </c>
      <c r="B143" s="310" t="s">
        <v>105</v>
      </c>
      <c r="C143" s="310">
        <v>22</v>
      </c>
      <c r="D143" s="315" t="s">
        <v>57</v>
      </c>
      <c r="E143" s="315" t="s">
        <v>6</v>
      </c>
      <c r="F143" s="326" t="s">
        <v>5</v>
      </c>
      <c r="G143" s="312">
        <f t="shared" si="12"/>
        <v>139</v>
      </c>
      <c r="H143" s="313">
        <f t="shared" si="13"/>
        <v>90</v>
      </c>
      <c r="I143" s="325"/>
      <c r="J143" s="315">
        <v>20</v>
      </c>
      <c r="K143" s="315">
        <v>20</v>
      </c>
      <c r="L143" s="315"/>
      <c r="M143" s="315"/>
      <c r="N143" s="315"/>
      <c r="O143" s="315"/>
      <c r="P143" s="315">
        <v>10</v>
      </c>
      <c r="Q143" s="315">
        <v>40</v>
      </c>
      <c r="R143" s="315"/>
      <c r="S143" s="315"/>
      <c r="T143" s="316"/>
      <c r="U143" s="316"/>
      <c r="V143" s="315"/>
      <c r="W143" s="315"/>
      <c r="X143" s="315"/>
      <c r="Y143" s="315"/>
      <c r="Z143" s="315"/>
      <c r="AA143" s="315"/>
      <c r="AB143" s="327"/>
      <c r="AC143" s="318"/>
      <c r="AD143" s="315"/>
      <c r="AE143" s="315"/>
      <c r="AF143" s="315"/>
      <c r="AG143" s="315"/>
      <c r="AH143" s="315"/>
      <c r="AI143" s="315"/>
      <c r="AJ143" s="319"/>
      <c r="AK143" s="319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20"/>
      <c r="AZ143" s="315"/>
      <c r="BA143" s="315"/>
      <c r="BB143" s="321"/>
      <c r="BC143" s="315"/>
      <c r="BD143" s="322">
        <f t="shared" si="14"/>
        <v>4</v>
      </c>
      <c r="BE143" s="281">
        <f t="shared" si="15"/>
        <v>0</v>
      </c>
      <c r="BF143" s="282"/>
      <c r="BG143" s="283">
        <f t="shared" si="16"/>
        <v>0</v>
      </c>
      <c r="BH143" s="282"/>
      <c r="BI143" s="284"/>
      <c r="BJ143" s="284"/>
      <c r="BK143" s="284"/>
      <c r="BL143" s="285"/>
      <c r="BM143" s="286">
        <f t="shared" si="17"/>
        <v>22.5</v>
      </c>
      <c r="BN143" s="272"/>
    </row>
    <row r="144" spans="1:66" s="5" customFormat="1" ht="15.75" x14ac:dyDescent="0.25">
      <c r="A144" s="17">
        <v>4068</v>
      </c>
      <c r="B144" s="310" t="s">
        <v>105</v>
      </c>
      <c r="C144" s="310">
        <v>22</v>
      </c>
      <c r="D144" s="315" t="s">
        <v>283</v>
      </c>
      <c r="E144" s="315" t="s">
        <v>284</v>
      </c>
      <c r="F144" s="323" t="s">
        <v>9</v>
      </c>
      <c r="G144" s="312">
        <f t="shared" si="12"/>
        <v>140</v>
      </c>
      <c r="H144" s="313">
        <f t="shared" si="13"/>
        <v>90</v>
      </c>
      <c r="I144" s="325"/>
      <c r="J144" s="315"/>
      <c r="K144" s="315">
        <v>30</v>
      </c>
      <c r="L144" s="315"/>
      <c r="M144" s="315">
        <v>10</v>
      </c>
      <c r="N144" s="315"/>
      <c r="O144" s="315">
        <v>10</v>
      </c>
      <c r="P144" s="315"/>
      <c r="Q144" s="315"/>
      <c r="R144" s="315"/>
      <c r="S144" s="315">
        <v>20</v>
      </c>
      <c r="T144" s="316"/>
      <c r="U144" s="316"/>
      <c r="V144" s="315"/>
      <c r="W144" s="315"/>
      <c r="X144" s="315"/>
      <c r="Y144" s="315">
        <v>20</v>
      </c>
      <c r="Z144" s="315"/>
      <c r="AA144" s="315"/>
      <c r="AB144" s="317"/>
      <c r="AC144" s="318"/>
      <c r="AD144" s="315"/>
      <c r="AE144" s="315"/>
      <c r="AF144" s="315"/>
      <c r="AG144" s="315"/>
      <c r="AH144" s="315"/>
      <c r="AI144" s="315"/>
      <c r="AJ144" s="319"/>
      <c r="AK144" s="319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20"/>
      <c r="AZ144" s="315"/>
      <c r="BA144" s="315"/>
      <c r="BB144" s="321"/>
      <c r="BC144" s="315"/>
      <c r="BD144" s="322">
        <f t="shared" si="14"/>
        <v>5</v>
      </c>
      <c r="BE144" s="281">
        <f t="shared" si="15"/>
        <v>0</v>
      </c>
      <c r="BF144" s="282"/>
      <c r="BG144" s="283">
        <f t="shared" si="16"/>
        <v>1</v>
      </c>
      <c r="BH144" s="282"/>
      <c r="BI144" s="278"/>
      <c r="BJ144" s="278"/>
      <c r="BK144" s="278"/>
      <c r="BL144" s="285"/>
      <c r="BM144" s="286">
        <f t="shared" si="17"/>
        <v>18</v>
      </c>
      <c r="BN144" s="272"/>
    </row>
    <row r="145" spans="1:66" s="5" customFormat="1" ht="15.75" x14ac:dyDescent="0.25">
      <c r="A145" s="17">
        <v>4822</v>
      </c>
      <c r="B145" s="310" t="s">
        <v>154</v>
      </c>
      <c r="C145" s="310">
        <v>35</v>
      </c>
      <c r="D145" s="315" t="s">
        <v>418</v>
      </c>
      <c r="E145" s="315" t="s">
        <v>419</v>
      </c>
      <c r="F145" s="326" t="s">
        <v>5</v>
      </c>
      <c r="G145" s="312">
        <f t="shared" si="12"/>
        <v>141</v>
      </c>
      <c r="H145" s="313">
        <f t="shared" si="13"/>
        <v>90</v>
      </c>
      <c r="I145" s="325"/>
      <c r="J145" s="315"/>
      <c r="K145" s="315"/>
      <c r="L145" s="315"/>
      <c r="M145" s="315"/>
      <c r="N145" s="315">
        <v>20</v>
      </c>
      <c r="O145" s="315">
        <v>20</v>
      </c>
      <c r="P145" s="315"/>
      <c r="Q145" s="315"/>
      <c r="R145" s="315"/>
      <c r="S145" s="315"/>
      <c r="T145" s="316"/>
      <c r="U145" s="316"/>
      <c r="V145" s="315">
        <v>25</v>
      </c>
      <c r="W145" s="315">
        <v>25</v>
      </c>
      <c r="X145" s="315"/>
      <c r="Y145" s="315"/>
      <c r="Z145" s="315"/>
      <c r="AA145" s="315"/>
      <c r="AB145" s="327"/>
      <c r="AC145" s="318"/>
      <c r="AD145" s="315"/>
      <c r="AE145" s="315"/>
      <c r="AF145" s="315"/>
      <c r="AG145" s="315"/>
      <c r="AH145" s="315"/>
      <c r="AI145" s="315"/>
      <c r="AJ145" s="319"/>
      <c r="AK145" s="319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20"/>
      <c r="AZ145" s="315"/>
      <c r="BA145" s="315"/>
      <c r="BB145" s="321"/>
      <c r="BC145" s="315"/>
      <c r="BD145" s="322">
        <f t="shared" si="14"/>
        <v>4</v>
      </c>
      <c r="BE145" s="281">
        <f t="shared" si="15"/>
        <v>0</v>
      </c>
      <c r="BF145" s="283"/>
      <c r="BG145" s="283">
        <f t="shared" si="16"/>
        <v>0</v>
      </c>
      <c r="BH145" s="283"/>
      <c r="BI145" s="278"/>
      <c r="BJ145" s="278"/>
      <c r="BK145" s="278"/>
      <c r="BL145" s="285"/>
      <c r="BM145" s="286">
        <f t="shared" si="17"/>
        <v>22.5</v>
      </c>
      <c r="BN145" s="272"/>
    </row>
    <row r="146" spans="1:66" s="5" customFormat="1" ht="15.75" x14ac:dyDescent="0.25">
      <c r="A146" s="17">
        <v>2706</v>
      </c>
      <c r="B146" s="310" t="s">
        <v>276</v>
      </c>
      <c r="C146" s="310">
        <v>35</v>
      </c>
      <c r="D146" s="315" t="s">
        <v>300</v>
      </c>
      <c r="E146" s="315" t="s">
        <v>7</v>
      </c>
      <c r="F146" s="326" t="s">
        <v>5</v>
      </c>
      <c r="G146" s="312">
        <f t="shared" si="12"/>
        <v>142</v>
      </c>
      <c r="H146" s="313">
        <f t="shared" si="13"/>
        <v>85</v>
      </c>
      <c r="I146" s="325"/>
      <c r="J146" s="315">
        <v>10</v>
      </c>
      <c r="K146" s="315">
        <v>15</v>
      </c>
      <c r="L146" s="315">
        <v>10</v>
      </c>
      <c r="M146" s="315">
        <v>20</v>
      </c>
      <c r="N146" s="315">
        <v>10</v>
      </c>
      <c r="O146" s="315">
        <v>20</v>
      </c>
      <c r="P146" s="315"/>
      <c r="Q146" s="315"/>
      <c r="R146" s="315"/>
      <c r="S146" s="315"/>
      <c r="T146" s="316"/>
      <c r="U146" s="316"/>
      <c r="V146" s="315"/>
      <c r="W146" s="315"/>
      <c r="X146" s="315"/>
      <c r="Y146" s="315"/>
      <c r="Z146" s="315"/>
      <c r="AA146" s="315"/>
      <c r="AB146" s="327"/>
      <c r="AC146" s="318"/>
      <c r="AD146" s="315"/>
      <c r="AE146" s="315"/>
      <c r="AF146" s="315"/>
      <c r="AG146" s="315"/>
      <c r="AH146" s="315"/>
      <c r="AI146" s="315"/>
      <c r="AJ146" s="319"/>
      <c r="AK146" s="319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20"/>
      <c r="AZ146" s="315"/>
      <c r="BA146" s="315"/>
      <c r="BB146" s="321"/>
      <c r="BC146" s="315"/>
      <c r="BD146" s="322">
        <f t="shared" si="14"/>
        <v>6</v>
      </c>
      <c r="BE146" s="281">
        <f t="shared" si="15"/>
        <v>0</v>
      </c>
      <c r="BF146" s="282"/>
      <c r="BG146" s="283">
        <f t="shared" si="16"/>
        <v>1</v>
      </c>
      <c r="BH146" s="282"/>
      <c r="BI146" s="284"/>
      <c r="BJ146" s="284"/>
      <c r="BK146" s="284"/>
      <c r="BL146" s="285"/>
      <c r="BM146" s="286">
        <f t="shared" si="17"/>
        <v>14.166666666666666</v>
      </c>
      <c r="BN146" s="272"/>
    </row>
    <row r="147" spans="1:66" s="5" customFormat="1" ht="15.75" x14ac:dyDescent="0.25">
      <c r="A147" s="17">
        <v>3351</v>
      </c>
      <c r="B147" s="310" t="s">
        <v>285</v>
      </c>
      <c r="C147" s="310">
        <v>35</v>
      </c>
      <c r="D147" s="315" t="s">
        <v>374</v>
      </c>
      <c r="E147" s="315" t="s">
        <v>63</v>
      </c>
      <c r="F147" s="323" t="s">
        <v>5</v>
      </c>
      <c r="G147" s="312">
        <f t="shared" si="12"/>
        <v>143</v>
      </c>
      <c r="H147" s="313">
        <f t="shared" si="13"/>
        <v>85</v>
      </c>
      <c r="I147" s="325"/>
      <c r="J147" s="315">
        <v>10</v>
      </c>
      <c r="K147" s="315">
        <v>15</v>
      </c>
      <c r="L147" s="315">
        <v>10</v>
      </c>
      <c r="M147" s="315">
        <v>10</v>
      </c>
      <c r="N147" s="315"/>
      <c r="O147" s="315"/>
      <c r="P147" s="315">
        <v>5</v>
      </c>
      <c r="Q147" s="315">
        <v>10</v>
      </c>
      <c r="R147" s="315"/>
      <c r="S147" s="315"/>
      <c r="T147" s="316"/>
      <c r="U147" s="316"/>
      <c r="V147" s="315"/>
      <c r="W147" s="315"/>
      <c r="X147" s="315">
        <v>10</v>
      </c>
      <c r="Y147" s="315">
        <v>15</v>
      </c>
      <c r="Z147" s="315"/>
      <c r="AA147" s="315"/>
      <c r="AB147" s="317"/>
      <c r="AC147" s="318"/>
      <c r="AD147" s="315"/>
      <c r="AE147" s="315"/>
      <c r="AF147" s="315"/>
      <c r="AG147" s="315"/>
      <c r="AH147" s="315"/>
      <c r="AI147" s="315"/>
      <c r="AJ147" s="319"/>
      <c r="AK147" s="319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20"/>
      <c r="AZ147" s="315"/>
      <c r="BA147" s="315"/>
      <c r="BB147" s="321"/>
      <c r="BC147" s="315"/>
      <c r="BD147" s="322">
        <f t="shared" si="14"/>
        <v>8</v>
      </c>
      <c r="BE147" s="281">
        <f t="shared" si="15"/>
        <v>0</v>
      </c>
      <c r="BF147" s="282"/>
      <c r="BG147" s="283">
        <f t="shared" si="16"/>
        <v>1</v>
      </c>
      <c r="BH147" s="282"/>
      <c r="BI147" s="284"/>
      <c r="BJ147" s="284"/>
      <c r="BK147" s="278"/>
      <c r="BL147" s="285"/>
      <c r="BM147" s="286">
        <f t="shared" si="17"/>
        <v>10.625</v>
      </c>
      <c r="BN147" s="272"/>
    </row>
    <row r="148" spans="1:66" s="5" customFormat="1" ht="15.75" x14ac:dyDescent="0.25">
      <c r="A148" s="17">
        <v>3507</v>
      </c>
      <c r="B148" s="310" t="s">
        <v>87</v>
      </c>
      <c r="C148" s="310">
        <v>35</v>
      </c>
      <c r="D148" s="315" t="s">
        <v>99</v>
      </c>
      <c r="E148" s="315" t="s">
        <v>33</v>
      </c>
      <c r="F148" s="323" t="s">
        <v>5</v>
      </c>
      <c r="G148" s="312">
        <f t="shared" si="12"/>
        <v>144</v>
      </c>
      <c r="H148" s="313">
        <f t="shared" si="13"/>
        <v>85</v>
      </c>
      <c r="I148" s="325"/>
      <c r="J148" s="315">
        <v>25</v>
      </c>
      <c r="K148" s="315"/>
      <c r="L148" s="315"/>
      <c r="M148" s="315"/>
      <c r="N148" s="315"/>
      <c r="O148" s="315"/>
      <c r="P148" s="315">
        <v>20</v>
      </c>
      <c r="Q148" s="315">
        <v>15</v>
      </c>
      <c r="R148" s="315"/>
      <c r="S148" s="315"/>
      <c r="T148" s="316"/>
      <c r="U148" s="316"/>
      <c r="V148" s="315"/>
      <c r="W148" s="315"/>
      <c r="X148" s="315"/>
      <c r="Y148" s="315"/>
      <c r="Z148" s="315">
        <v>10</v>
      </c>
      <c r="AA148" s="315">
        <v>15</v>
      </c>
      <c r="AB148" s="317"/>
      <c r="AC148" s="318"/>
      <c r="AD148" s="315"/>
      <c r="AE148" s="315"/>
      <c r="AF148" s="315"/>
      <c r="AG148" s="315"/>
      <c r="AH148" s="315"/>
      <c r="AI148" s="315"/>
      <c r="AJ148" s="319"/>
      <c r="AK148" s="319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20"/>
      <c r="AZ148" s="315"/>
      <c r="BA148" s="315"/>
      <c r="BB148" s="321"/>
      <c r="BC148" s="315"/>
      <c r="BD148" s="322">
        <f t="shared" si="14"/>
        <v>5</v>
      </c>
      <c r="BE148" s="281">
        <f t="shared" si="15"/>
        <v>0</v>
      </c>
      <c r="BF148" s="283">
        <f>SUM(BE148:BE155)</f>
        <v>0</v>
      </c>
      <c r="BG148" s="283">
        <f t="shared" si="16"/>
        <v>1</v>
      </c>
      <c r="BH148" s="282">
        <v>8</v>
      </c>
      <c r="BI148" s="284"/>
      <c r="BJ148" s="284"/>
      <c r="BK148" s="284"/>
      <c r="BL148" s="285">
        <f>AVERAGE(BF148/BH148)</f>
        <v>0</v>
      </c>
      <c r="BM148" s="286">
        <f t="shared" si="17"/>
        <v>17</v>
      </c>
      <c r="BN148" s="272"/>
    </row>
    <row r="149" spans="1:66" s="5" customFormat="1" ht="15.75" x14ac:dyDescent="0.25">
      <c r="A149" s="17">
        <v>3530</v>
      </c>
      <c r="B149" s="310" t="s">
        <v>87</v>
      </c>
      <c r="C149" s="310">
        <v>35</v>
      </c>
      <c r="D149" s="315" t="s">
        <v>97</v>
      </c>
      <c r="E149" s="315" t="s">
        <v>17</v>
      </c>
      <c r="F149" s="326" t="s">
        <v>5</v>
      </c>
      <c r="G149" s="312">
        <f t="shared" si="12"/>
        <v>145</v>
      </c>
      <c r="H149" s="313">
        <f t="shared" si="13"/>
        <v>85</v>
      </c>
      <c r="I149" s="325"/>
      <c r="J149" s="315"/>
      <c r="K149" s="315"/>
      <c r="L149" s="315"/>
      <c r="M149" s="315"/>
      <c r="N149" s="315"/>
      <c r="O149" s="315"/>
      <c r="P149" s="315">
        <v>10</v>
      </c>
      <c r="Q149" s="315">
        <v>15</v>
      </c>
      <c r="R149" s="315"/>
      <c r="S149" s="315"/>
      <c r="T149" s="316"/>
      <c r="U149" s="316"/>
      <c r="V149" s="315">
        <v>20</v>
      </c>
      <c r="W149" s="315">
        <v>15</v>
      </c>
      <c r="X149" s="315">
        <v>10</v>
      </c>
      <c r="Y149" s="315">
        <v>15</v>
      </c>
      <c r="Z149" s="315"/>
      <c r="AA149" s="315"/>
      <c r="AB149" s="317"/>
      <c r="AC149" s="318"/>
      <c r="AD149" s="315"/>
      <c r="AE149" s="315"/>
      <c r="AF149" s="315"/>
      <c r="AG149" s="315"/>
      <c r="AH149" s="315"/>
      <c r="AI149" s="315"/>
      <c r="AJ149" s="319"/>
      <c r="AK149" s="319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20"/>
      <c r="AZ149" s="315"/>
      <c r="BA149" s="315"/>
      <c r="BB149" s="321"/>
      <c r="BC149" s="315"/>
      <c r="BD149" s="322">
        <f t="shared" si="14"/>
        <v>6</v>
      </c>
      <c r="BE149" s="281">
        <f t="shared" si="15"/>
        <v>0</v>
      </c>
      <c r="BF149" s="282"/>
      <c r="BG149" s="283">
        <f t="shared" si="16"/>
        <v>1</v>
      </c>
      <c r="BH149" s="282"/>
      <c r="BI149" s="284"/>
      <c r="BJ149" s="284"/>
      <c r="BK149" s="284"/>
      <c r="BL149" s="285"/>
      <c r="BM149" s="286">
        <f t="shared" si="17"/>
        <v>14.166666666666666</v>
      </c>
      <c r="BN149" s="272"/>
    </row>
    <row r="150" spans="1:66" s="5" customFormat="1" ht="15.75" x14ac:dyDescent="0.25">
      <c r="A150" s="17">
        <v>4055</v>
      </c>
      <c r="B150" s="310" t="s">
        <v>105</v>
      </c>
      <c r="C150" s="310">
        <v>22</v>
      </c>
      <c r="D150" s="315" t="s">
        <v>120</v>
      </c>
      <c r="E150" s="315" t="s">
        <v>202</v>
      </c>
      <c r="F150" s="323" t="s">
        <v>5</v>
      </c>
      <c r="G150" s="312">
        <f t="shared" si="12"/>
        <v>146</v>
      </c>
      <c r="H150" s="313">
        <f t="shared" si="13"/>
        <v>85</v>
      </c>
      <c r="I150" s="325"/>
      <c r="J150" s="315"/>
      <c r="K150" s="315"/>
      <c r="L150" s="315"/>
      <c r="M150" s="315"/>
      <c r="N150" s="315">
        <v>35</v>
      </c>
      <c r="O150" s="315">
        <v>25</v>
      </c>
      <c r="P150" s="315"/>
      <c r="Q150" s="315"/>
      <c r="R150" s="315"/>
      <c r="S150" s="315"/>
      <c r="T150" s="316"/>
      <c r="U150" s="316"/>
      <c r="V150" s="315">
        <v>10</v>
      </c>
      <c r="W150" s="315">
        <v>15</v>
      </c>
      <c r="X150" s="315"/>
      <c r="Y150" s="315"/>
      <c r="Z150" s="315"/>
      <c r="AA150" s="315"/>
      <c r="AB150" s="317"/>
      <c r="AC150" s="318"/>
      <c r="AD150" s="315"/>
      <c r="AE150" s="315"/>
      <c r="AF150" s="315"/>
      <c r="AG150" s="315"/>
      <c r="AH150" s="315"/>
      <c r="AI150" s="315"/>
      <c r="AJ150" s="319"/>
      <c r="AK150" s="319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20"/>
      <c r="AZ150" s="315"/>
      <c r="BA150" s="315"/>
      <c r="BB150" s="321"/>
      <c r="BC150" s="315"/>
      <c r="BD150" s="322">
        <f t="shared" si="14"/>
        <v>4</v>
      </c>
      <c r="BE150" s="281">
        <f t="shared" si="15"/>
        <v>0</v>
      </c>
      <c r="BF150" s="282"/>
      <c r="BG150" s="283">
        <f t="shared" si="16"/>
        <v>0</v>
      </c>
      <c r="BH150" s="282"/>
      <c r="BI150" s="284"/>
      <c r="BJ150" s="284"/>
      <c r="BK150" s="284"/>
      <c r="BL150" s="285"/>
      <c r="BM150" s="286">
        <f t="shared" si="17"/>
        <v>21.25</v>
      </c>
      <c r="BN150" s="272"/>
    </row>
    <row r="151" spans="1:66" s="5" customFormat="1" ht="15.75" x14ac:dyDescent="0.25">
      <c r="A151" s="17">
        <v>5434</v>
      </c>
      <c r="B151" s="310" t="s">
        <v>223</v>
      </c>
      <c r="C151" s="310">
        <v>35</v>
      </c>
      <c r="D151" s="315" t="s">
        <v>433</v>
      </c>
      <c r="E151" s="315" t="s">
        <v>434</v>
      </c>
      <c r="F151" s="323" t="s">
        <v>5</v>
      </c>
      <c r="G151" s="312">
        <f t="shared" si="12"/>
        <v>147</v>
      </c>
      <c r="H151" s="313">
        <f t="shared" si="13"/>
        <v>85</v>
      </c>
      <c r="I151" s="332"/>
      <c r="J151" s="315"/>
      <c r="K151" s="315">
        <v>10</v>
      </c>
      <c r="L151" s="315"/>
      <c r="M151" s="315"/>
      <c r="N151" s="315"/>
      <c r="O151" s="315"/>
      <c r="P151" s="315"/>
      <c r="Q151" s="315"/>
      <c r="R151" s="315">
        <v>15</v>
      </c>
      <c r="S151" s="315">
        <v>10</v>
      </c>
      <c r="T151" s="316"/>
      <c r="U151" s="316"/>
      <c r="V151" s="315">
        <v>10</v>
      </c>
      <c r="W151" s="315">
        <v>10</v>
      </c>
      <c r="X151" s="315">
        <v>10</v>
      </c>
      <c r="Y151" s="315">
        <v>20</v>
      </c>
      <c r="Z151" s="315"/>
      <c r="AA151" s="315"/>
      <c r="AB151" s="317"/>
      <c r="AC151" s="318"/>
      <c r="AD151" s="315"/>
      <c r="AE151" s="315"/>
      <c r="AF151" s="315"/>
      <c r="AG151" s="315"/>
      <c r="AH151" s="315"/>
      <c r="AI151" s="315"/>
      <c r="AJ151" s="319"/>
      <c r="AK151" s="319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20"/>
      <c r="AZ151" s="315"/>
      <c r="BA151" s="315"/>
      <c r="BB151" s="321"/>
      <c r="BC151" s="315"/>
      <c r="BD151" s="322">
        <f t="shared" si="14"/>
        <v>7</v>
      </c>
      <c r="BE151" s="281">
        <f t="shared" si="15"/>
        <v>0</v>
      </c>
      <c r="BF151" s="282"/>
      <c r="BG151" s="283">
        <f t="shared" si="16"/>
        <v>1</v>
      </c>
      <c r="BH151" s="282"/>
      <c r="BI151" s="284"/>
      <c r="BJ151" s="284"/>
      <c r="BK151" s="284"/>
      <c r="BL151" s="285"/>
      <c r="BM151" s="286">
        <f t="shared" si="17"/>
        <v>12.142857142857142</v>
      </c>
      <c r="BN151" s="272"/>
    </row>
    <row r="152" spans="1:66" s="5" customFormat="1" ht="15.75" x14ac:dyDescent="0.25">
      <c r="A152" s="17">
        <v>159</v>
      </c>
      <c r="B152" s="310" t="s">
        <v>289</v>
      </c>
      <c r="C152" s="310">
        <v>35</v>
      </c>
      <c r="D152" s="315" t="s">
        <v>395</v>
      </c>
      <c r="E152" s="315" t="s">
        <v>396</v>
      </c>
      <c r="F152" s="261" t="s">
        <v>9</v>
      </c>
      <c r="G152" s="312">
        <f t="shared" si="12"/>
        <v>148</v>
      </c>
      <c r="H152" s="313">
        <f t="shared" si="13"/>
        <v>80</v>
      </c>
      <c r="I152" s="325"/>
      <c r="J152" s="315"/>
      <c r="K152" s="315"/>
      <c r="L152" s="315"/>
      <c r="M152" s="315"/>
      <c r="N152" s="315"/>
      <c r="O152" s="315">
        <v>25</v>
      </c>
      <c r="P152" s="315"/>
      <c r="Q152" s="315"/>
      <c r="R152" s="315">
        <v>15</v>
      </c>
      <c r="S152" s="315">
        <v>10</v>
      </c>
      <c r="T152" s="316"/>
      <c r="U152" s="316"/>
      <c r="V152" s="315">
        <v>10</v>
      </c>
      <c r="W152" s="315">
        <v>20</v>
      </c>
      <c r="X152" s="315"/>
      <c r="Y152" s="315"/>
      <c r="Z152" s="315"/>
      <c r="AA152" s="315"/>
      <c r="AB152" s="317"/>
      <c r="AC152" s="318"/>
      <c r="AD152" s="315"/>
      <c r="AE152" s="315"/>
      <c r="AF152" s="315"/>
      <c r="AG152" s="315"/>
      <c r="AH152" s="315"/>
      <c r="AI152" s="315"/>
      <c r="AJ152" s="319"/>
      <c r="AK152" s="319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20"/>
      <c r="AZ152" s="315"/>
      <c r="BA152" s="320"/>
      <c r="BB152" s="321"/>
      <c r="BC152" s="315"/>
      <c r="BD152" s="322">
        <f t="shared" si="14"/>
        <v>5</v>
      </c>
      <c r="BE152" s="281">
        <f t="shared" si="15"/>
        <v>0</v>
      </c>
      <c r="BF152" s="282"/>
      <c r="BG152" s="283">
        <f t="shared" si="16"/>
        <v>1</v>
      </c>
      <c r="BH152" s="282"/>
      <c r="BI152" s="284"/>
      <c r="BJ152" s="284"/>
      <c r="BK152" s="284"/>
      <c r="BL152" s="285"/>
      <c r="BM152" s="286">
        <f t="shared" si="17"/>
        <v>16</v>
      </c>
      <c r="BN152" s="272"/>
    </row>
    <row r="153" spans="1:66" s="5" customFormat="1" ht="15.75" x14ac:dyDescent="0.25">
      <c r="A153" s="17">
        <v>2450</v>
      </c>
      <c r="B153" s="310" t="s">
        <v>83</v>
      </c>
      <c r="C153" s="310">
        <v>35</v>
      </c>
      <c r="D153" s="315" t="s">
        <v>252</v>
      </c>
      <c r="E153" s="315" t="s">
        <v>253</v>
      </c>
      <c r="F153" s="323" t="s">
        <v>5</v>
      </c>
      <c r="G153" s="312">
        <f t="shared" si="12"/>
        <v>149</v>
      </c>
      <c r="H153" s="313">
        <f t="shared" si="13"/>
        <v>80</v>
      </c>
      <c r="I153" s="325"/>
      <c r="J153" s="315">
        <v>20</v>
      </c>
      <c r="K153" s="315">
        <v>30</v>
      </c>
      <c r="L153" s="315">
        <v>15</v>
      </c>
      <c r="M153" s="315">
        <v>15</v>
      </c>
      <c r="N153" s="315"/>
      <c r="O153" s="315"/>
      <c r="P153" s="315"/>
      <c r="Q153" s="315"/>
      <c r="R153" s="315"/>
      <c r="S153" s="315"/>
      <c r="T153" s="316"/>
      <c r="U153" s="316"/>
      <c r="V153" s="315"/>
      <c r="W153" s="315"/>
      <c r="X153" s="315"/>
      <c r="Y153" s="315"/>
      <c r="Z153" s="315"/>
      <c r="AA153" s="315"/>
      <c r="AB153" s="317"/>
      <c r="AC153" s="318"/>
      <c r="AD153" s="315"/>
      <c r="AE153" s="315"/>
      <c r="AF153" s="315"/>
      <c r="AG153" s="315"/>
      <c r="AH153" s="315"/>
      <c r="AI153" s="315"/>
      <c r="AJ153" s="319"/>
      <c r="AK153" s="319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20"/>
      <c r="AZ153" s="315"/>
      <c r="BA153" s="315"/>
      <c r="BB153" s="321"/>
      <c r="BC153" s="315"/>
      <c r="BD153" s="322">
        <f t="shared" si="14"/>
        <v>4</v>
      </c>
      <c r="BE153" s="281">
        <f t="shared" si="15"/>
        <v>0</v>
      </c>
      <c r="BF153" s="282"/>
      <c r="BG153" s="283">
        <f t="shared" si="16"/>
        <v>0</v>
      </c>
      <c r="BH153" s="282"/>
      <c r="BI153" s="284"/>
      <c r="BJ153" s="284"/>
      <c r="BK153" s="284"/>
      <c r="BL153" s="285"/>
      <c r="BM153" s="286">
        <f t="shared" si="17"/>
        <v>20</v>
      </c>
      <c r="BN153" s="272"/>
    </row>
    <row r="154" spans="1:66" s="5" customFormat="1" ht="15.75" x14ac:dyDescent="0.25">
      <c r="A154" s="17">
        <v>2816</v>
      </c>
      <c r="B154" s="310" t="s">
        <v>85</v>
      </c>
      <c r="C154" s="310">
        <v>35</v>
      </c>
      <c r="D154" s="315" t="s">
        <v>55</v>
      </c>
      <c r="E154" s="315" t="s">
        <v>25</v>
      </c>
      <c r="F154" s="326" t="s">
        <v>5</v>
      </c>
      <c r="G154" s="312">
        <f t="shared" si="12"/>
        <v>150</v>
      </c>
      <c r="H154" s="313">
        <f t="shared" si="13"/>
        <v>80</v>
      </c>
      <c r="I154" s="325"/>
      <c r="J154" s="315"/>
      <c r="K154" s="315"/>
      <c r="L154" s="315">
        <v>10</v>
      </c>
      <c r="M154" s="315">
        <v>20</v>
      </c>
      <c r="N154" s="315"/>
      <c r="O154" s="315"/>
      <c r="P154" s="315"/>
      <c r="Q154" s="315"/>
      <c r="R154" s="315"/>
      <c r="S154" s="315"/>
      <c r="T154" s="316"/>
      <c r="U154" s="316"/>
      <c r="V154" s="315"/>
      <c r="W154" s="315"/>
      <c r="X154" s="315">
        <v>30</v>
      </c>
      <c r="Y154" s="315">
        <v>20</v>
      </c>
      <c r="Z154" s="315"/>
      <c r="AA154" s="315"/>
      <c r="AB154" s="327"/>
      <c r="AC154" s="318"/>
      <c r="AD154" s="315"/>
      <c r="AE154" s="315"/>
      <c r="AF154" s="315"/>
      <c r="AG154" s="315"/>
      <c r="AH154" s="315"/>
      <c r="AI154" s="315"/>
      <c r="AJ154" s="319"/>
      <c r="AK154" s="319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20"/>
      <c r="AZ154" s="315"/>
      <c r="BA154" s="315"/>
      <c r="BB154" s="321"/>
      <c r="BC154" s="315"/>
      <c r="BD154" s="322">
        <f t="shared" si="14"/>
        <v>4</v>
      </c>
      <c r="BE154" s="281">
        <f t="shared" si="15"/>
        <v>0</v>
      </c>
      <c r="BF154" s="282"/>
      <c r="BG154" s="283">
        <f t="shared" si="16"/>
        <v>0</v>
      </c>
      <c r="BH154" s="282"/>
      <c r="BI154" s="278"/>
      <c r="BJ154" s="278"/>
      <c r="BK154" s="278"/>
      <c r="BL154" s="285"/>
      <c r="BM154" s="286">
        <f t="shared" si="17"/>
        <v>20</v>
      </c>
      <c r="BN154" s="272"/>
    </row>
    <row r="155" spans="1:66" s="5" customFormat="1" ht="15.75" x14ac:dyDescent="0.25">
      <c r="A155" s="17">
        <v>2830</v>
      </c>
      <c r="B155" s="310" t="s">
        <v>85</v>
      </c>
      <c r="C155" s="310">
        <v>35</v>
      </c>
      <c r="D155" s="315" t="s">
        <v>399</v>
      </c>
      <c r="E155" s="315" t="s">
        <v>402</v>
      </c>
      <c r="F155" s="326" t="s">
        <v>9</v>
      </c>
      <c r="G155" s="312">
        <f t="shared" si="12"/>
        <v>151</v>
      </c>
      <c r="H155" s="313">
        <f t="shared" si="13"/>
        <v>80</v>
      </c>
      <c r="I155" s="325"/>
      <c r="J155" s="315"/>
      <c r="K155" s="315"/>
      <c r="L155" s="315"/>
      <c r="M155" s="315"/>
      <c r="N155" s="315">
        <v>10</v>
      </c>
      <c r="O155" s="315">
        <v>15</v>
      </c>
      <c r="P155" s="315"/>
      <c r="Q155" s="315"/>
      <c r="R155" s="315"/>
      <c r="S155" s="315"/>
      <c r="T155" s="316"/>
      <c r="U155" s="316"/>
      <c r="V155" s="315"/>
      <c r="W155" s="315"/>
      <c r="X155" s="315">
        <v>10</v>
      </c>
      <c r="Y155" s="315">
        <v>10</v>
      </c>
      <c r="Z155" s="315">
        <v>10</v>
      </c>
      <c r="AA155" s="315">
        <v>25</v>
      </c>
      <c r="AB155" s="317"/>
      <c r="AC155" s="318"/>
      <c r="AD155" s="315"/>
      <c r="AE155" s="315"/>
      <c r="AF155" s="315"/>
      <c r="AG155" s="315"/>
      <c r="AH155" s="315"/>
      <c r="AI155" s="315"/>
      <c r="AJ155" s="319"/>
      <c r="AK155" s="319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20"/>
      <c r="AZ155" s="315"/>
      <c r="BA155" s="315"/>
      <c r="BB155" s="321"/>
      <c r="BC155" s="315"/>
      <c r="BD155" s="322">
        <f t="shared" si="14"/>
        <v>6</v>
      </c>
      <c r="BE155" s="281">
        <f t="shared" si="15"/>
        <v>0</v>
      </c>
      <c r="BF155" s="283"/>
      <c r="BG155" s="283">
        <f t="shared" si="16"/>
        <v>1</v>
      </c>
      <c r="BH155" s="283"/>
      <c r="BI155" s="278"/>
      <c r="BJ155" s="278"/>
      <c r="BK155" s="278"/>
      <c r="BL155" s="285"/>
      <c r="BM155" s="286">
        <f t="shared" si="17"/>
        <v>13.333333333333334</v>
      </c>
      <c r="BN155" s="272"/>
    </row>
    <row r="156" spans="1:66" ht="15.75" x14ac:dyDescent="0.25">
      <c r="A156" s="17">
        <v>3423</v>
      </c>
      <c r="B156" s="310" t="s">
        <v>116</v>
      </c>
      <c r="C156" s="310">
        <v>35</v>
      </c>
      <c r="D156" s="315" t="s">
        <v>337</v>
      </c>
      <c r="E156" s="315" t="s">
        <v>6</v>
      </c>
      <c r="F156" s="323" t="s">
        <v>5</v>
      </c>
      <c r="G156" s="312">
        <f t="shared" si="12"/>
        <v>152</v>
      </c>
      <c r="H156" s="313">
        <f t="shared" si="13"/>
        <v>80</v>
      </c>
      <c r="I156" s="32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6"/>
      <c r="U156" s="316"/>
      <c r="V156" s="315">
        <v>40</v>
      </c>
      <c r="W156" s="315">
        <v>40</v>
      </c>
      <c r="X156" s="315"/>
      <c r="Y156" s="315"/>
      <c r="Z156" s="315"/>
      <c r="AA156" s="315"/>
      <c r="AB156" s="317"/>
      <c r="AC156" s="318"/>
      <c r="AD156" s="315"/>
      <c r="AE156" s="315"/>
      <c r="AF156" s="315"/>
      <c r="AG156" s="315"/>
      <c r="AH156" s="315"/>
      <c r="AI156" s="315"/>
      <c r="AJ156" s="319"/>
      <c r="AK156" s="319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20"/>
      <c r="AZ156" s="315"/>
      <c r="BA156" s="315"/>
      <c r="BB156" s="321"/>
      <c r="BC156" s="315"/>
      <c r="BD156" s="322">
        <f t="shared" si="14"/>
        <v>2</v>
      </c>
      <c r="BE156" s="281">
        <f t="shared" si="15"/>
        <v>0</v>
      </c>
      <c r="BF156" s="282"/>
      <c r="BG156" s="283">
        <f t="shared" si="16"/>
        <v>0</v>
      </c>
      <c r="BH156" s="282"/>
      <c r="BI156" s="284"/>
      <c r="BJ156" s="284"/>
      <c r="BK156" s="284"/>
      <c r="BL156" s="285"/>
      <c r="BM156" s="286">
        <f t="shared" si="17"/>
        <v>40</v>
      </c>
      <c r="BN156" s="272"/>
    </row>
    <row r="157" spans="1:66" s="5" customFormat="1" ht="15.75" x14ac:dyDescent="0.25">
      <c r="A157" s="17">
        <v>4082</v>
      </c>
      <c r="B157" s="310" t="s">
        <v>105</v>
      </c>
      <c r="C157" s="310">
        <v>22</v>
      </c>
      <c r="D157" s="315" t="s">
        <v>194</v>
      </c>
      <c r="E157" s="315" t="s">
        <v>382</v>
      </c>
      <c r="F157" s="323" t="s">
        <v>5</v>
      </c>
      <c r="G157" s="312">
        <f t="shared" si="12"/>
        <v>153</v>
      </c>
      <c r="H157" s="313">
        <f t="shared" si="13"/>
        <v>80</v>
      </c>
      <c r="I157" s="325"/>
      <c r="J157" s="315">
        <v>25</v>
      </c>
      <c r="K157" s="315">
        <v>25</v>
      </c>
      <c r="L157" s="315"/>
      <c r="M157" s="315"/>
      <c r="N157" s="315"/>
      <c r="O157" s="315"/>
      <c r="P157" s="315">
        <v>15</v>
      </c>
      <c r="Q157" s="315">
        <v>15</v>
      </c>
      <c r="R157" s="315"/>
      <c r="S157" s="315"/>
      <c r="T157" s="316"/>
      <c r="U157" s="316"/>
      <c r="V157" s="315"/>
      <c r="W157" s="315"/>
      <c r="X157" s="315"/>
      <c r="Y157" s="315"/>
      <c r="Z157" s="315"/>
      <c r="AA157" s="315"/>
      <c r="AB157" s="317"/>
      <c r="AC157" s="318"/>
      <c r="AD157" s="315"/>
      <c r="AE157" s="315"/>
      <c r="AF157" s="315"/>
      <c r="AG157" s="315"/>
      <c r="AH157" s="315"/>
      <c r="AI157" s="315"/>
      <c r="AJ157" s="319"/>
      <c r="AK157" s="319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20"/>
      <c r="AZ157" s="315"/>
      <c r="BA157" s="315"/>
      <c r="BB157" s="321"/>
      <c r="BC157" s="315"/>
      <c r="BD157" s="322">
        <f t="shared" si="14"/>
        <v>4</v>
      </c>
      <c r="BE157" s="281">
        <f t="shared" si="15"/>
        <v>0</v>
      </c>
      <c r="BF157" s="282"/>
      <c r="BG157" s="283">
        <f t="shared" si="16"/>
        <v>0</v>
      </c>
      <c r="BH157" s="282"/>
      <c r="BI157" s="278"/>
      <c r="BJ157" s="278"/>
      <c r="BK157" s="278"/>
      <c r="BL157" s="285"/>
      <c r="BM157" s="286">
        <f t="shared" si="17"/>
        <v>20</v>
      </c>
      <c r="BN157" s="272"/>
    </row>
    <row r="158" spans="1:66" s="5" customFormat="1" ht="15.75" x14ac:dyDescent="0.25">
      <c r="A158" s="17">
        <v>4511</v>
      </c>
      <c r="B158" s="310" t="s">
        <v>153</v>
      </c>
      <c r="C158" s="310">
        <v>35</v>
      </c>
      <c r="D158" s="315" t="s">
        <v>144</v>
      </c>
      <c r="E158" s="315" t="s">
        <v>43</v>
      </c>
      <c r="F158" s="323" t="s">
        <v>5</v>
      </c>
      <c r="G158" s="312">
        <f t="shared" si="12"/>
        <v>154</v>
      </c>
      <c r="H158" s="313">
        <f t="shared" si="13"/>
        <v>80</v>
      </c>
      <c r="I158" s="325"/>
      <c r="J158" s="315"/>
      <c r="K158" s="315"/>
      <c r="L158" s="315">
        <v>25</v>
      </c>
      <c r="M158" s="315">
        <v>10</v>
      </c>
      <c r="N158" s="315">
        <v>10</v>
      </c>
      <c r="O158" s="315"/>
      <c r="P158" s="315"/>
      <c r="Q158" s="315"/>
      <c r="R158" s="315"/>
      <c r="S158" s="315"/>
      <c r="T158" s="316"/>
      <c r="U158" s="316"/>
      <c r="V158" s="315">
        <v>15</v>
      </c>
      <c r="W158" s="315">
        <v>20</v>
      </c>
      <c r="X158" s="315"/>
      <c r="Y158" s="315"/>
      <c r="Z158" s="315"/>
      <c r="AA158" s="315"/>
      <c r="AB158" s="317"/>
      <c r="AC158" s="318"/>
      <c r="AD158" s="315"/>
      <c r="AE158" s="315"/>
      <c r="AF158" s="315"/>
      <c r="AG158" s="315"/>
      <c r="AH158" s="315"/>
      <c r="AI158" s="315"/>
      <c r="AJ158" s="319"/>
      <c r="AK158" s="319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20"/>
      <c r="AZ158" s="315"/>
      <c r="BA158" s="315"/>
      <c r="BB158" s="321"/>
      <c r="BC158" s="315"/>
      <c r="BD158" s="322">
        <f t="shared" si="14"/>
        <v>5</v>
      </c>
      <c r="BE158" s="281">
        <f t="shared" si="15"/>
        <v>0</v>
      </c>
      <c r="BF158" s="282"/>
      <c r="BG158" s="283">
        <f t="shared" si="16"/>
        <v>1</v>
      </c>
      <c r="BH158" s="282"/>
      <c r="BI158" s="284"/>
      <c r="BJ158" s="284"/>
      <c r="BK158" s="284"/>
      <c r="BL158" s="285"/>
      <c r="BM158" s="286">
        <f t="shared" si="17"/>
        <v>16</v>
      </c>
      <c r="BN158" s="272"/>
    </row>
    <row r="159" spans="1:66" s="5" customFormat="1" ht="15.75" x14ac:dyDescent="0.25">
      <c r="A159" s="17">
        <v>5002</v>
      </c>
      <c r="B159" s="310" t="s">
        <v>189</v>
      </c>
      <c r="C159" s="310">
        <v>35</v>
      </c>
      <c r="D159" s="315" t="s">
        <v>159</v>
      </c>
      <c r="E159" s="315" t="s">
        <v>160</v>
      </c>
      <c r="F159" s="323" t="s">
        <v>9</v>
      </c>
      <c r="G159" s="312">
        <f t="shared" si="12"/>
        <v>155</v>
      </c>
      <c r="H159" s="313">
        <f t="shared" si="13"/>
        <v>80</v>
      </c>
      <c r="I159" s="325"/>
      <c r="J159" s="315">
        <v>10</v>
      </c>
      <c r="K159" s="315">
        <v>10</v>
      </c>
      <c r="L159" s="315">
        <v>10</v>
      </c>
      <c r="M159" s="315">
        <v>10</v>
      </c>
      <c r="N159" s="315">
        <v>5</v>
      </c>
      <c r="O159" s="315">
        <v>10</v>
      </c>
      <c r="P159" s="315"/>
      <c r="Q159" s="315"/>
      <c r="R159" s="315">
        <v>10</v>
      </c>
      <c r="S159" s="315"/>
      <c r="T159" s="316"/>
      <c r="U159" s="316"/>
      <c r="V159" s="315"/>
      <c r="W159" s="315"/>
      <c r="X159" s="315"/>
      <c r="Y159" s="315"/>
      <c r="Z159" s="315">
        <v>5</v>
      </c>
      <c r="AA159" s="315">
        <v>10</v>
      </c>
      <c r="AB159" s="317"/>
      <c r="AC159" s="318"/>
      <c r="AD159" s="315"/>
      <c r="AE159" s="315"/>
      <c r="AF159" s="315"/>
      <c r="AG159" s="315"/>
      <c r="AH159" s="315"/>
      <c r="AI159" s="315"/>
      <c r="AJ159" s="319"/>
      <c r="AK159" s="319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20"/>
      <c r="AZ159" s="315"/>
      <c r="BA159" s="315"/>
      <c r="BB159" s="321"/>
      <c r="BC159" s="315"/>
      <c r="BD159" s="322">
        <f t="shared" si="14"/>
        <v>9</v>
      </c>
      <c r="BE159" s="281">
        <f t="shared" si="15"/>
        <v>0</v>
      </c>
      <c r="BF159" s="283">
        <f>SUM(BE159:BE170)</f>
        <v>0</v>
      </c>
      <c r="BG159" s="283">
        <f t="shared" si="16"/>
        <v>1</v>
      </c>
      <c r="BH159" s="282">
        <v>12</v>
      </c>
      <c r="BI159" s="284"/>
      <c r="BJ159" s="284"/>
      <c r="BK159" s="284"/>
      <c r="BL159" s="285">
        <f>AVERAGE(BF159/BH159)</f>
        <v>0</v>
      </c>
      <c r="BM159" s="286">
        <f t="shared" si="17"/>
        <v>8.8888888888888893</v>
      </c>
      <c r="BN159" s="272"/>
    </row>
    <row r="160" spans="1:66" s="5" customFormat="1" ht="15.75" x14ac:dyDescent="0.25">
      <c r="A160" s="17">
        <v>158</v>
      </c>
      <c r="B160" s="310" t="s">
        <v>289</v>
      </c>
      <c r="C160" s="310">
        <v>35</v>
      </c>
      <c r="D160" s="315" t="s">
        <v>393</v>
      </c>
      <c r="E160" s="315" t="s">
        <v>394</v>
      </c>
      <c r="F160" s="326" t="s">
        <v>9</v>
      </c>
      <c r="G160" s="312">
        <f t="shared" si="12"/>
        <v>156</v>
      </c>
      <c r="H160" s="313">
        <f t="shared" si="13"/>
        <v>75</v>
      </c>
      <c r="I160" s="325"/>
      <c r="J160" s="315"/>
      <c r="K160" s="315"/>
      <c r="L160" s="315"/>
      <c r="M160" s="315"/>
      <c r="N160" s="315"/>
      <c r="O160" s="315"/>
      <c r="P160" s="315"/>
      <c r="Q160" s="315"/>
      <c r="R160" s="315">
        <v>15</v>
      </c>
      <c r="S160" s="315">
        <v>10</v>
      </c>
      <c r="T160" s="316">
        <v>10</v>
      </c>
      <c r="U160" s="316">
        <v>10</v>
      </c>
      <c r="V160" s="315">
        <v>10</v>
      </c>
      <c r="W160" s="315">
        <v>20</v>
      </c>
      <c r="X160" s="315"/>
      <c r="Y160" s="315"/>
      <c r="Z160" s="315"/>
      <c r="AA160" s="315"/>
      <c r="AB160" s="317"/>
      <c r="AC160" s="318"/>
      <c r="AD160" s="315"/>
      <c r="AE160" s="315"/>
      <c r="AF160" s="315"/>
      <c r="AG160" s="315"/>
      <c r="AH160" s="315"/>
      <c r="AI160" s="315"/>
      <c r="AJ160" s="319"/>
      <c r="AK160" s="319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20"/>
      <c r="AZ160" s="315"/>
      <c r="BA160" s="315"/>
      <c r="BB160" s="321"/>
      <c r="BC160" s="315"/>
      <c r="BD160" s="322">
        <f t="shared" si="14"/>
        <v>6</v>
      </c>
      <c r="BE160" s="281">
        <f t="shared" si="15"/>
        <v>0</v>
      </c>
      <c r="BF160" s="282"/>
      <c r="BG160" s="283">
        <f t="shared" si="16"/>
        <v>1</v>
      </c>
      <c r="BH160" s="282"/>
      <c r="BI160" s="284"/>
      <c r="BJ160" s="284"/>
      <c r="BK160" s="284"/>
      <c r="BL160" s="285"/>
      <c r="BM160" s="286">
        <f t="shared" si="17"/>
        <v>12.5</v>
      </c>
      <c r="BN160" s="272"/>
    </row>
    <row r="161" spans="1:66" s="5" customFormat="1" ht="15.75" x14ac:dyDescent="0.25">
      <c r="A161" s="17">
        <v>1307</v>
      </c>
      <c r="B161" s="310" t="s">
        <v>79</v>
      </c>
      <c r="C161" s="310">
        <v>35</v>
      </c>
      <c r="D161" s="315" t="s">
        <v>38</v>
      </c>
      <c r="E161" s="315" t="s">
        <v>39</v>
      </c>
      <c r="F161" s="323" t="s">
        <v>5</v>
      </c>
      <c r="G161" s="312">
        <f t="shared" si="12"/>
        <v>157</v>
      </c>
      <c r="H161" s="313">
        <f t="shared" si="13"/>
        <v>75</v>
      </c>
      <c r="I161" s="325"/>
      <c r="J161" s="315">
        <v>15</v>
      </c>
      <c r="K161" s="315">
        <v>10</v>
      </c>
      <c r="L161" s="315"/>
      <c r="M161" s="315"/>
      <c r="N161" s="315"/>
      <c r="O161" s="315"/>
      <c r="P161" s="315"/>
      <c r="Q161" s="315"/>
      <c r="R161" s="315">
        <v>10</v>
      </c>
      <c r="S161" s="315"/>
      <c r="T161" s="316">
        <v>5</v>
      </c>
      <c r="U161" s="316">
        <v>20</v>
      </c>
      <c r="V161" s="315">
        <v>5</v>
      </c>
      <c r="W161" s="315">
        <v>10</v>
      </c>
      <c r="X161" s="315"/>
      <c r="Y161" s="315"/>
      <c r="Z161" s="315"/>
      <c r="AA161" s="315"/>
      <c r="AB161" s="317"/>
      <c r="AC161" s="318"/>
      <c r="AD161" s="315"/>
      <c r="AE161" s="315"/>
      <c r="AF161" s="315"/>
      <c r="AG161" s="315"/>
      <c r="AH161" s="315"/>
      <c r="AI161" s="315"/>
      <c r="AJ161" s="319"/>
      <c r="AK161" s="319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20"/>
      <c r="AZ161" s="315"/>
      <c r="BA161" s="315"/>
      <c r="BB161" s="321"/>
      <c r="BC161" s="315"/>
      <c r="BD161" s="322">
        <f t="shared" si="14"/>
        <v>7</v>
      </c>
      <c r="BE161" s="281">
        <f t="shared" si="15"/>
        <v>0</v>
      </c>
      <c r="BF161" s="283">
        <f>SUM(BE161:BE171)</f>
        <v>0</v>
      </c>
      <c r="BG161" s="283">
        <f t="shared" si="16"/>
        <v>1</v>
      </c>
      <c r="BH161" s="283">
        <v>11</v>
      </c>
      <c r="BI161" s="278"/>
      <c r="BJ161" s="278"/>
      <c r="BK161" s="278"/>
      <c r="BL161" s="285">
        <f>AVERAGE(BF161/BH161)</f>
        <v>0</v>
      </c>
      <c r="BM161" s="286">
        <f t="shared" si="17"/>
        <v>10.714285714285714</v>
      </c>
      <c r="BN161" s="272"/>
    </row>
    <row r="162" spans="1:66" s="5" customFormat="1" ht="15.75" x14ac:dyDescent="0.25">
      <c r="A162" s="17">
        <v>2212</v>
      </c>
      <c r="B162" s="310" t="s">
        <v>81</v>
      </c>
      <c r="C162" s="310">
        <v>35</v>
      </c>
      <c r="D162" s="315" t="s">
        <v>70</v>
      </c>
      <c r="E162" s="315" t="s">
        <v>398</v>
      </c>
      <c r="F162" s="323" t="s">
        <v>9</v>
      </c>
      <c r="G162" s="312">
        <f t="shared" si="12"/>
        <v>158</v>
      </c>
      <c r="H162" s="313">
        <f t="shared" si="13"/>
        <v>75</v>
      </c>
      <c r="I162" s="325"/>
      <c r="J162" s="315"/>
      <c r="K162" s="315"/>
      <c r="L162" s="315">
        <v>10</v>
      </c>
      <c r="M162" s="315"/>
      <c r="N162" s="315"/>
      <c r="O162" s="315"/>
      <c r="P162" s="315"/>
      <c r="Q162" s="315"/>
      <c r="R162" s="315"/>
      <c r="S162" s="315"/>
      <c r="T162" s="316">
        <v>20</v>
      </c>
      <c r="U162" s="316">
        <v>15</v>
      </c>
      <c r="V162" s="315"/>
      <c r="W162" s="315">
        <v>5</v>
      </c>
      <c r="X162" s="315">
        <v>10</v>
      </c>
      <c r="Y162" s="315">
        <v>15</v>
      </c>
      <c r="Z162" s="315"/>
      <c r="AA162" s="315"/>
      <c r="AB162" s="317"/>
      <c r="AC162" s="318"/>
      <c r="AD162" s="315"/>
      <c r="AE162" s="315"/>
      <c r="AF162" s="315"/>
      <c r="AG162" s="315"/>
      <c r="AH162" s="315"/>
      <c r="AI162" s="315"/>
      <c r="AJ162" s="319"/>
      <c r="AK162" s="319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20"/>
      <c r="AZ162" s="315"/>
      <c r="BA162" s="315"/>
      <c r="BB162" s="321"/>
      <c r="BC162" s="315"/>
      <c r="BD162" s="322">
        <f t="shared" si="14"/>
        <v>6</v>
      </c>
      <c r="BE162" s="281">
        <f t="shared" si="15"/>
        <v>0</v>
      </c>
      <c r="BF162" s="282"/>
      <c r="BG162" s="283">
        <f t="shared" si="16"/>
        <v>1</v>
      </c>
      <c r="BH162" s="282"/>
      <c r="BI162" s="284"/>
      <c r="BJ162" s="278"/>
      <c r="BK162" s="284"/>
      <c r="BL162" s="285"/>
      <c r="BM162" s="286">
        <f t="shared" si="17"/>
        <v>12.5</v>
      </c>
      <c r="BN162" s="272"/>
    </row>
    <row r="163" spans="1:66" s="5" customFormat="1" ht="15.75" x14ac:dyDescent="0.25">
      <c r="A163" s="17">
        <v>3407</v>
      </c>
      <c r="B163" s="310" t="s">
        <v>116</v>
      </c>
      <c r="C163" s="310">
        <v>35</v>
      </c>
      <c r="D163" s="315" t="s">
        <v>46</v>
      </c>
      <c r="E163" s="315" t="s">
        <v>100</v>
      </c>
      <c r="F163" s="323" t="s">
        <v>5</v>
      </c>
      <c r="G163" s="312">
        <f t="shared" si="12"/>
        <v>159</v>
      </c>
      <c r="H163" s="313">
        <f t="shared" si="13"/>
        <v>75</v>
      </c>
      <c r="I163" s="325"/>
      <c r="J163" s="315"/>
      <c r="K163" s="315"/>
      <c r="L163" s="315">
        <v>30</v>
      </c>
      <c r="M163" s="315">
        <v>25</v>
      </c>
      <c r="N163" s="315"/>
      <c r="O163" s="315"/>
      <c r="P163" s="315"/>
      <c r="Q163" s="315"/>
      <c r="R163" s="315"/>
      <c r="S163" s="315"/>
      <c r="T163" s="316"/>
      <c r="U163" s="316">
        <v>20</v>
      </c>
      <c r="V163" s="315"/>
      <c r="W163" s="315"/>
      <c r="X163" s="315"/>
      <c r="Y163" s="315"/>
      <c r="Z163" s="315"/>
      <c r="AA163" s="315"/>
      <c r="AB163" s="317"/>
      <c r="AC163" s="318"/>
      <c r="AD163" s="315"/>
      <c r="AE163" s="315"/>
      <c r="AF163" s="315"/>
      <c r="AG163" s="315"/>
      <c r="AH163" s="315"/>
      <c r="AI163" s="315"/>
      <c r="AJ163" s="319"/>
      <c r="AK163" s="319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20"/>
      <c r="AZ163" s="315"/>
      <c r="BA163" s="315"/>
      <c r="BB163" s="321"/>
      <c r="BC163" s="315"/>
      <c r="BD163" s="322">
        <f t="shared" si="14"/>
        <v>3</v>
      </c>
      <c r="BE163" s="281">
        <f t="shared" si="15"/>
        <v>0</v>
      </c>
      <c r="BF163" s="282"/>
      <c r="BG163" s="283">
        <f t="shared" si="16"/>
        <v>0</v>
      </c>
      <c r="BH163" s="282"/>
      <c r="BI163" s="284"/>
      <c r="BJ163" s="284"/>
      <c r="BK163" s="284"/>
      <c r="BL163" s="285"/>
      <c r="BM163" s="286">
        <f t="shared" si="17"/>
        <v>25</v>
      </c>
      <c r="BN163" s="272"/>
    </row>
    <row r="164" spans="1:66" s="5" customFormat="1" ht="15.75" x14ac:dyDescent="0.25">
      <c r="A164" s="17">
        <v>3511</v>
      </c>
      <c r="B164" s="310" t="s">
        <v>87</v>
      </c>
      <c r="C164" s="310">
        <v>35</v>
      </c>
      <c r="D164" s="315" t="s">
        <v>113</v>
      </c>
      <c r="E164" s="315" t="s">
        <v>26</v>
      </c>
      <c r="F164" s="323" t="s">
        <v>5</v>
      </c>
      <c r="G164" s="312">
        <f t="shared" si="12"/>
        <v>160</v>
      </c>
      <c r="H164" s="313">
        <f t="shared" si="13"/>
        <v>75</v>
      </c>
      <c r="I164" s="325"/>
      <c r="J164" s="315">
        <v>15</v>
      </c>
      <c r="K164" s="315"/>
      <c r="L164" s="315"/>
      <c r="M164" s="315">
        <v>20</v>
      </c>
      <c r="N164" s="315"/>
      <c r="O164" s="315"/>
      <c r="P164" s="315"/>
      <c r="Q164" s="315">
        <v>15</v>
      </c>
      <c r="R164" s="315"/>
      <c r="S164" s="315"/>
      <c r="T164" s="316"/>
      <c r="U164" s="316"/>
      <c r="V164" s="315"/>
      <c r="W164" s="315"/>
      <c r="X164" s="315"/>
      <c r="Y164" s="315"/>
      <c r="Z164" s="315">
        <v>10</v>
      </c>
      <c r="AA164" s="315">
        <v>15</v>
      </c>
      <c r="AB164" s="317"/>
      <c r="AC164" s="318"/>
      <c r="AD164" s="315"/>
      <c r="AE164" s="315"/>
      <c r="AF164" s="315"/>
      <c r="AG164" s="315"/>
      <c r="AH164" s="315"/>
      <c r="AI164" s="315"/>
      <c r="AJ164" s="319"/>
      <c r="AK164" s="319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20"/>
      <c r="AZ164" s="315"/>
      <c r="BA164" s="315"/>
      <c r="BB164" s="321"/>
      <c r="BC164" s="315"/>
      <c r="BD164" s="322">
        <f t="shared" si="14"/>
        <v>5</v>
      </c>
      <c r="BE164" s="281">
        <f t="shared" si="15"/>
        <v>0</v>
      </c>
      <c r="BF164" s="282"/>
      <c r="BG164" s="283">
        <f t="shared" si="16"/>
        <v>1</v>
      </c>
      <c r="BH164" s="282"/>
      <c r="BI164" s="284"/>
      <c r="BJ164" s="284"/>
      <c r="BK164" s="284"/>
      <c r="BL164" s="285"/>
      <c r="BM164" s="286">
        <f t="shared" si="17"/>
        <v>15</v>
      </c>
      <c r="BN164" s="272"/>
    </row>
    <row r="165" spans="1:66" s="5" customFormat="1" ht="15.75" x14ac:dyDescent="0.25">
      <c r="A165" s="17">
        <v>5412</v>
      </c>
      <c r="B165" s="310" t="s">
        <v>223</v>
      </c>
      <c r="C165" s="310">
        <v>35</v>
      </c>
      <c r="D165" s="315" t="s">
        <v>165</v>
      </c>
      <c r="E165" s="315" t="s">
        <v>11</v>
      </c>
      <c r="F165" s="326" t="s">
        <v>5</v>
      </c>
      <c r="G165" s="312">
        <f t="shared" si="12"/>
        <v>161</v>
      </c>
      <c r="H165" s="313">
        <f t="shared" si="13"/>
        <v>75</v>
      </c>
      <c r="I165" s="32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6"/>
      <c r="U165" s="316"/>
      <c r="V165" s="315"/>
      <c r="W165" s="315"/>
      <c r="X165" s="315">
        <v>15</v>
      </c>
      <c r="Y165" s="315">
        <v>25</v>
      </c>
      <c r="Z165" s="315">
        <v>20</v>
      </c>
      <c r="AA165" s="315">
        <v>15</v>
      </c>
      <c r="AB165" s="317"/>
      <c r="AC165" s="318"/>
      <c r="AD165" s="315"/>
      <c r="AE165" s="315"/>
      <c r="AF165" s="315"/>
      <c r="AG165" s="315"/>
      <c r="AH165" s="315"/>
      <c r="AI165" s="315"/>
      <c r="AJ165" s="319"/>
      <c r="AK165" s="319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20"/>
      <c r="AZ165" s="315"/>
      <c r="BA165" s="315"/>
      <c r="BB165" s="321"/>
      <c r="BC165" s="315"/>
      <c r="BD165" s="322">
        <f t="shared" si="14"/>
        <v>4</v>
      </c>
      <c r="BE165" s="281">
        <f t="shared" si="15"/>
        <v>0</v>
      </c>
      <c r="BF165" s="282"/>
      <c r="BG165" s="283">
        <f t="shared" si="16"/>
        <v>0</v>
      </c>
      <c r="BH165" s="282"/>
      <c r="BI165" s="284"/>
      <c r="BJ165" s="284"/>
      <c r="BK165" s="284"/>
      <c r="BL165" s="285"/>
      <c r="BM165" s="286">
        <f t="shared" si="17"/>
        <v>18.75</v>
      </c>
      <c r="BN165" s="272"/>
    </row>
    <row r="166" spans="1:66" s="5" customFormat="1" ht="15.75" x14ac:dyDescent="0.25">
      <c r="A166" s="17">
        <v>5418</v>
      </c>
      <c r="B166" s="310" t="s">
        <v>223</v>
      </c>
      <c r="C166" s="310">
        <v>35</v>
      </c>
      <c r="D166" s="333" t="s">
        <v>156</v>
      </c>
      <c r="E166" s="333" t="s">
        <v>308</v>
      </c>
      <c r="F166" s="334" t="s">
        <v>101</v>
      </c>
      <c r="G166" s="312">
        <f t="shared" si="12"/>
        <v>162</v>
      </c>
      <c r="H166" s="313">
        <f t="shared" si="13"/>
        <v>75</v>
      </c>
      <c r="I166" s="325"/>
      <c r="J166" s="315">
        <v>5</v>
      </c>
      <c r="K166" s="315">
        <v>5</v>
      </c>
      <c r="L166" s="315">
        <v>5</v>
      </c>
      <c r="M166" s="315"/>
      <c r="N166" s="315"/>
      <c r="O166" s="315">
        <v>10</v>
      </c>
      <c r="P166" s="315"/>
      <c r="Q166" s="315"/>
      <c r="R166" s="315"/>
      <c r="S166" s="315"/>
      <c r="T166" s="316">
        <v>10</v>
      </c>
      <c r="U166" s="316">
        <v>5</v>
      </c>
      <c r="V166" s="315">
        <v>5</v>
      </c>
      <c r="W166" s="315">
        <v>15</v>
      </c>
      <c r="X166" s="315"/>
      <c r="Y166" s="315"/>
      <c r="Z166" s="315">
        <v>15</v>
      </c>
      <c r="AA166" s="315"/>
      <c r="AB166" s="317"/>
      <c r="AC166" s="318"/>
      <c r="AD166" s="315"/>
      <c r="AE166" s="315"/>
      <c r="AF166" s="315"/>
      <c r="AG166" s="315"/>
      <c r="AH166" s="315"/>
      <c r="AI166" s="315"/>
      <c r="AJ166" s="319"/>
      <c r="AK166" s="319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20"/>
      <c r="AZ166" s="315"/>
      <c r="BA166" s="315"/>
      <c r="BB166" s="321"/>
      <c r="BC166" s="315"/>
      <c r="BD166" s="322">
        <f t="shared" si="14"/>
        <v>9</v>
      </c>
      <c r="BE166" s="281">
        <f t="shared" si="15"/>
        <v>0</v>
      </c>
      <c r="BF166" s="283"/>
      <c r="BG166" s="283">
        <f t="shared" si="16"/>
        <v>1</v>
      </c>
      <c r="BH166" s="283"/>
      <c r="BI166" s="278"/>
      <c r="BJ166" s="278"/>
      <c r="BK166" s="278"/>
      <c r="BL166" s="285"/>
      <c r="BM166" s="286">
        <f t="shared" si="17"/>
        <v>8.3333333333333339</v>
      </c>
      <c r="BN166" s="272"/>
    </row>
    <row r="167" spans="1:66" s="5" customFormat="1" ht="15.75" x14ac:dyDescent="0.25">
      <c r="A167" s="17">
        <v>4081</v>
      </c>
      <c r="B167" s="310" t="s">
        <v>105</v>
      </c>
      <c r="C167" s="310">
        <v>22</v>
      </c>
      <c r="D167" s="315" t="s">
        <v>415</v>
      </c>
      <c r="E167" s="315" t="s">
        <v>17</v>
      </c>
      <c r="F167" s="323" t="s">
        <v>5</v>
      </c>
      <c r="G167" s="312">
        <f t="shared" si="12"/>
        <v>163</v>
      </c>
      <c r="H167" s="313">
        <f t="shared" si="13"/>
        <v>70</v>
      </c>
      <c r="I167" s="325"/>
      <c r="J167" s="315"/>
      <c r="K167" s="315"/>
      <c r="L167" s="315"/>
      <c r="M167" s="315">
        <v>10</v>
      </c>
      <c r="N167" s="315">
        <v>10</v>
      </c>
      <c r="O167" s="315">
        <v>10</v>
      </c>
      <c r="P167" s="315"/>
      <c r="Q167" s="315"/>
      <c r="R167" s="315"/>
      <c r="S167" s="315">
        <v>20</v>
      </c>
      <c r="T167" s="316"/>
      <c r="U167" s="316"/>
      <c r="V167" s="315"/>
      <c r="W167" s="315"/>
      <c r="X167" s="315"/>
      <c r="Y167" s="315">
        <v>20</v>
      </c>
      <c r="Z167" s="315"/>
      <c r="AA167" s="315"/>
      <c r="AB167" s="317"/>
      <c r="AC167" s="318"/>
      <c r="AD167" s="315"/>
      <c r="AE167" s="315"/>
      <c r="AF167" s="315"/>
      <c r="AG167" s="315"/>
      <c r="AH167" s="315"/>
      <c r="AI167" s="315"/>
      <c r="AJ167" s="319"/>
      <c r="AK167" s="319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20"/>
      <c r="AZ167" s="315"/>
      <c r="BA167" s="315"/>
      <c r="BB167" s="321"/>
      <c r="BC167" s="315"/>
      <c r="BD167" s="322">
        <f t="shared" si="14"/>
        <v>5</v>
      </c>
      <c r="BE167" s="281">
        <f t="shared" si="15"/>
        <v>0</v>
      </c>
      <c r="BF167" s="282"/>
      <c r="BG167" s="283">
        <f t="shared" si="16"/>
        <v>1</v>
      </c>
      <c r="BH167" s="282"/>
      <c r="BI167" s="278"/>
      <c r="BJ167" s="278"/>
      <c r="BK167" s="278"/>
      <c r="BL167" s="285"/>
      <c r="BM167" s="286">
        <f t="shared" si="17"/>
        <v>14</v>
      </c>
      <c r="BN167" s="272"/>
    </row>
    <row r="168" spans="1:66" s="5" customFormat="1" ht="15.75" x14ac:dyDescent="0.25">
      <c r="A168" s="17">
        <v>5028</v>
      </c>
      <c r="B168" s="310" t="s">
        <v>189</v>
      </c>
      <c r="C168" s="310">
        <v>35</v>
      </c>
      <c r="D168" s="315" t="s">
        <v>423</v>
      </c>
      <c r="E168" s="315" t="s">
        <v>14</v>
      </c>
      <c r="F168" s="326" t="s">
        <v>5</v>
      </c>
      <c r="G168" s="312">
        <f t="shared" si="12"/>
        <v>164</v>
      </c>
      <c r="H168" s="313">
        <f t="shared" si="13"/>
        <v>70</v>
      </c>
      <c r="I168" s="325"/>
      <c r="J168" s="315"/>
      <c r="K168" s="315"/>
      <c r="L168" s="315">
        <v>25</v>
      </c>
      <c r="M168" s="315">
        <v>10</v>
      </c>
      <c r="N168" s="315">
        <v>15</v>
      </c>
      <c r="O168" s="315">
        <v>10</v>
      </c>
      <c r="P168" s="315"/>
      <c r="Q168" s="315"/>
      <c r="R168" s="315"/>
      <c r="S168" s="315"/>
      <c r="T168" s="316"/>
      <c r="U168" s="316"/>
      <c r="V168" s="315"/>
      <c r="W168" s="315">
        <v>10</v>
      </c>
      <c r="X168" s="315"/>
      <c r="Y168" s="315"/>
      <c r="Z168" s="315"/>
      <c r="AA168" s="315"/>
      <c r="AB168" s="317"/>
      <c r="AC168" s="318"/>
      <c r="AD168" s="315"/>
      <c r="AE168" s="315"/>
      <c r="AF168" s="315"/>
      <c r="AG168" s="315"/>
      <c r="AH168" s="315"/>
      <c r="AI168" s="315"/>
      <c r="AJ168" s="319"/>
      <c r="AK168" s="319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20"/>
      <c r="AZ168" s="315"/>
      <c r="BA168" s="315"/>
      <c r="BB168" s="321"/>
      <c r="BC168" s="315"/>
      <c r="BD168" s="322">
        <f t="shared" si="14"/>
        <v>5</v>
      </c>
      <c r="BE168" s="281">
        <f t="shared" si="15"/>
        <v>0</v>
      </c>
      <c r="BF168" s="282"/>
      <c r="BG168" s="283">
        <f t="shared" si="16"/>
        <v>1</v>
      </c>
      <c r="BH168" s="282"/>
      <c r="BI168" s="284"/>
      <c r="BJ168" s="284"/>
      <c r="BK168" s="284"/>
      <c r="BL168" s="285"/>
      <c r="BM168" s="286">
        <f t="shared" si="17"/>
        <v>14</v>
      </c>
      <c r="BN168" s="272"/>
    </row>
    <row r="169" spans="1:66" s="5" customFormat="1" ht="15.75" x14ac:dyDescent="0.25">
      <c r="A169" s="17">
        <v>1320</v>
      </c>
      <c r="B169" s="310" t="s">
        <v>79</v>
      </c>
      <c r="C169" s="310">
        <v>35</v>
      </c>
      <c r="D169" s="315" t="s">
        <v>89</v>
      </c>
      <c r="E169" s="315" t="s">
        <v>297</v>
      </c>
      <c r="F169" s="323" t="s">
        <v>5</v>
      </c>
      <c r="G169" s="312">
        <f t="shared" si="12"/>
        <v>165</v>
      </c>
      <c r="H169" s="313">
        <f t="shared" si="13"/>
        <v>65</v>
      </c>
      <c r="I169" s="32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6">
        <v>25</v>
      </c>
      <c r="U169" s="316">
        <v>20</v>
      </c>
      <c r="V169" s="315"/>
      <c r="W169" s="315"/>
      <c r="X169" s="315"/>
      <c r="Y169" s="315">
        <v>20</v>
      </c>
      <c r="Z169" s="315"/>
      <c r="AA169" s="315"/>
      <c r="AB169" s="317"/>
      <c r="AC169" s="318"/>
      <c r="AD169" s="315"/>
      <c r="AE169" s="315"/>
      <c r="AF169" s="315"/>
      <c r="AG169" s="315"/>
      <c r="AH169" s="315"/>
      <c r="AI169" s="315"/>
      <c r="AJ169" s="319"/>
      <c r="AK169" s="319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20"/>
      <c r="AZ169" s="315"/>
      <c r="BA169" s="315"/>
      <c r="BB169" s="321"/>
      <c r="BC169" s="315"/>
      <c r="BD169" s="322">
        <f t="shared" si="14"/>
        <v>3</v>
      </c>
      <c r="BE169" s="281">
        <f t="shared" si="15"/>
        <v>0</v>
      </c>
      <c r="BF169" s="283"/>
      <c r="BG169" s="283">
        <f t="shared" si="16"/>
        <v>0</v>
      </c>
      <c r="BH169" s="283"/>
      <c r="BI169" s="278"/>
      <c r="BJ169" s="278"/>
      <c r="BK169" s="278"/>
      <c r="BL169" s="285"/>
      <c r="BM169" s="286">
        <f t="shared" si="17"/>
        <v>21.666666666666668</v>
      </c>
      <c r="BN169" s="272"/>
    </row>
    <row r="170" spans="1:66" s="5" customFormat="1" ht="15.75" x14ac:dyDescent="0.25">
      <c r="A170" s="17">
        <v>1402</v>
      </c>
      <c r="B170" s="310" t="s">
        <v>80</v>
      </c>
      <c r="C170" s="310">
        <v>35</v>
      </c>
      <c r="D170" s="315" t="s">
        <v>41</v>
      </c>
      <c r="E170" s="315" t="s">
        <v>42</v>
      </c>
      <c r="F170" s="326" t="s">
        <v>5</v>
      </c>
      <c r="G170" s="312">
        <f t="shared" si="12"/>
        <v>166</v>
      </c>
      <c r="H170" s="313">
        <f t="shared" si="13"/>
        <v>65</v>
      </c>
      <c r="I170" s="325"/>
      <c r="J170" s="315"/>
      <c r="K170" s="315"/>
      <c r="L170" s="315"/>
      <c r="M170" s="315"/>
      <c r="N170" s="315"/>
      <c r="O170" s="315">
        <v>15</v>
      </c>
      <c r="P170" s="315"/>
      <c r="Q170" s="315"/>
      <c r="R170" s="315"/>
      <c r="S170" s="315"/>
      <c r="T170" s="316"/>
      <c r="U170" s="316"/>
      <c r="V170" s="315">
        <v>15</v>
      </c>
      <c r="W170" s="315">
        <v>35</v>
      </c>
      <c r="X170" s="315"/>
      <c r="Y170" s="315"/>
      <c r="Z170" s="315"/>
      <c r="AA170" s="315"/>
      <c r="AB170" s="317"/>
      <c r="AC170" s="318"/>
      <c r="AD170" s="315"/>
      <c r="AE170" s="315"/>
      <c r="AF170" s="315"/>
      <c r="AG170" s="315"/>
      <c r="AH170" s="315"/>
      <c r="AI170" s="315"/>
      <c r="AJ170" s="319"/>
      <c r="AK170" s="319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20"/>
      <c r="AZ170" s="315"/>
      <c r="BA170" s="315"/>
      <c r="BB170" s="321"/>
      <c r="BC170" s="315"/>
      <c r="BD170" s="322">
        <f t="shared" si="14"/>
        <v>3</v>
      </c>
      <c r="BE170" s="281">
        <f t="shared" si="15"/>
        <v>0</v>
      </c>
      <c r="BF170" s="283">
        <f>SUM(BE170:BE175)</f>
        <v>0</v>
      </c>
      <c r="BG170" s="283">
        <f t="shared" si="16"/>
        <v>0</v>
      </c>
      <c r="BH170" s="282">
        <v>6</v>
      </c>
      <c r="BI170" s="278"/>
      <c r="BJ170" s="278"/>
      <c r="BK170" s="278"/>
      <c r="BL170" s="285">
        <f>AVERAGE(BF170/BH170)</f>
        <v>0</v>
      </c>
      <c r="BM170" s="286">
        <f t="shared" si="17"/>
        <v>21.666666666666668</v>
      </c>
      <c r="BN170" s="272"/>
    </row>
    <row r="171" spans="1:66" s="5" customFormat="1" ht="15.75" x14ac:dyDescent="0.25">
      <c r="A171" s="17">
        <v>3331</v>
      </c>
      <c r="B171" s="310" t="s">
        <v>86</v>
      </c>
      <c r="C171" s="310">
        <v>35</v>
      </c>
      <c r="D171" s="315" t="s">
        <v>157</v>
      </c>
      <c r="E171" s="315" t="s">
        <v>187</v>
      </c>
      <c r="F171" s="323" t="s">
        <v>5</v>
      </c>
      <c r="G171" s="312">
        <f t="shared" si="12"/>
        <v>167</v>
      </c>
      <c r="H171" s="313">
        <f t="shared" si="13"/>
        <v>65</v>
      </c>
      <c r="I171" s="325"/>
      <c r="J171" s="315"/>
      <c r="K171" s="315">
        <v>25</v>
      </c>
      <c r="L171" s="315"/>
      <c r="M171" s="315"/>
      <c r="N171" s="315">
        <v>15</v>
      </c>
      <c r="O171" s="315">
        <v>25</v>
      </c>
      <c r="P171" s="315"/>
      <c r="Q171" s="315"/>
      <c r="R171" s="315"/>
      <c r="S171" s="315"/>
      <c r="T171" s="316"/>
      <c r="U171" s="316"/>
      <c r="V171" s="315"/>
      <c r="W171" s="315"/>
      <c r="X171" s="315"/>
      <c r="Y171" s="315"/>
      <c r="Z171" s="315"/>
      <c r="AA171" s="315"/>
      <c r="AB171" s="317"/>
      <c r="AC171" s="318"/>
      <c r="AD171" s="315"/>
      <c r="AE171" s="315"/>
      <c r="AF171" s="315"/>
      <c r="AG171" s="315"/>
      <c r="AH171" s="315"/>
      <c r="AI171" s="315"/>
      <c r="AJ171" s="319"/>
      <c r="AK171" s="319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20"/>
      <c r="AZ171" s="315"/>
      <c r="BA171" s="315"/>
      <c r="BB171" s="321"/>
      <c r="BC171" s="315"/>
      <c r="BD171" s="322">
        <f t="shared" si="14"/>
        <v>3</v>
      </c>
      <c r="BE171" s="281">
        <f t="shared" si="15"/>
        <v>0</v>
      </c>
      <c r="BF171" s="283"/>
      <c r="BG171" s="283">
        <f t="shared" si="16"/>
        <v>0</v>
      </c>
      <c r="BH171" s="283"/>
      <c r="BI171" s="278"/>
      <c r="BJ171" s="278"/>
      <c r="BK171" s="278"/>
      <c r="BL171" s="285"/>
      <c r="BM171" s="286">
        <f t="shared" si="17"/>
        <v>21.666666666666668</v>
      </c>
      <c r="BN171" s="272"/>
    </row>
    <row r="172" spans="1:66" s="5" customFormat="1" ht="15.75" x14ac:dyDescent="0.25">
      <c r="A172" s="17">
        <v>3419</v>
      </c>
      <c r="B172" s="310" t="s">
        <v>116</v>
      </c>
      <c r="C172" s="310">
        <v>35</v>
      </c>
      <c r="D172" s="315" t="s">
        <v>219</v>
      </c>
      <c r="E172" s="315" t="s">
        <v>25</v>
      </c>
      <c r="F172" s="326" t="s">
        <v>5</v>
      </c>
      <c r="G172" s="312">
        <f t="shared" si="12"/>
        <v>168</v>
      </c>
      <c r="H172" s="313">
        <f t="shared" si="13"/>
        <v>65</v>
      </c>
      <c r="I172" s="32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6"/>
      <c r="U172" s="316"/>
      <c r="V172" s="315">
        <v>30</v>
      </c>
      <c r="W172" s="315">
        <v>35</v>
      </c>
      <c r="X172" s="315"/>
      <c r="Y172" s="315"/>
      <c r="Z172" s="315"/>
      <c r="AA172" s="315"/>
      <c r="AB172" s="317"/>
      <c r="AC172" s="318"/>
      <c r="AD172" s="315"/>
      <c r="AE172" s="315"/>
      <c r="AF172" s="315"/>
      <c r="AG172" s="315"/>
      <c r="AH172" s="315"/>
      <c r="AI172" s="315"/>
      <c r="AJ172" s="319"/>
      <c r="AK172" s="319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20"/>
      <c r="AZ172" s="315"/>
      <c r="BA172" s="315"/>
      <c r="BB172" s="321"/>
      <c r="BC172" s="315"/>
      <c r="BD172" s="322">
        <f t="shared" si="14"/>
        <v>2</v>
      </c>
      <c r="BE172" s="281">
        <f t="shared" si="15"/>
        <v>0</v>
      </c>
      <c r="BF172" s="282"/>
      <c r="BG172" s="283">
        <f t="shared" si="16"/>
        <v>0</v>
      </c>
      <c r="BH172" s="282"/>
      <c r="BI172" s="284"/>
      <c r="BJ172" s="284"/>
      <c r="BK172" s="284"/>
      <c r="BL172" s="285"/>
      <c r="BM172" s="286">
        <f t="shared" si="17"/>
        <v>32.5</v>
      </c>
      <c r="BN172" s="272"/>
    </row>
    <row r="173" spans="1:66" s="5" customFormat="1" ht="15.75" x14ac:dyDescent="0.25">
      <c r="A173" s="17">
        <v>5306</v>
      </c>
      <c r="B173" s="310" t="s">
        <v>427</v>
      </c>
      <c r="C173" s="310">
        <v>35</v>
      </c>
      <c r="D173" s="315" t="s">
        <v>195</v>
      </c>
      <c r="E173" s="315" t="s">
        <v>177</v>
      </c>
      <c r="F173" s="323" t="s">
        <v>5</v>
      </c>
      <c r="G173" s="312">
        <f t="shared" si="12"/>
        <v>169</v>
      </c>
      <c r="H173" s="313">
        <f t="shared" si="13"/>
        <v>65</v>
      </c>
      <c r="I173" s="325"/>
      <c r="J173" s="315"/>
      <c r="K173" s="315"/>
      <c r="L173" s="315"/>
      <c r="M173" s="315"/>
      <c r="N173" s="315"/>
      <c r="O173" s="315"/>
      <c r="P173" s="315">
        <v>25</v>
      </c>
      <c r="Q173" s="315">
        <v>10</v>
      </c>
      <c r="R173" s="315"/>
      <c r="S173" s="315"/>
      <c r="T173" s="316"/>
      <c r="U173" s="316"/>
      <c r="V173" s="315"/>
      <c r="W173" s="315"/>
      <c r="X173" s="315">
        <v>15</v>
      </c>
      <c r="Y173" s="315">
        <v>15</v>
      </c>
      <c r="Z173" s="315"/>
      <c r="AA173" s="315"/>
      <c r="AB173" s="317"/>
      <c r="AC173" s="318"/>
      <c r="AD173" s="315"/>
      <c r="AE173" s="315"/>
      <c r="AF173" s="315"/>
      <c r="AG173" s="315"/>
      <c r="AH173" s="315"/>
      <c r="AI173" s="315"/>
      <c r="AJ173" s="319"/>
      <c r="AK173" s="319"/>
      <c r="AL173" s="315"/>
      <c r="AM173" s="315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20"/>
      <c r="AZ173" s="315"/>
      <c r="BA173" s="315"/>
      <c r="BB173" s="321"/>
      <c r="BC173" s="315"/>
      <c r="BD173" s="322">
        <f t="shared" si="14"/>
        <v>4</v>
      </c>
      <c r="BE173" s="281">
        <f t="shared" si="15"/>
        <v>0</v>
      </c>
      <c r="BF173" s="282"/>
      <c r="BG173" s="283">
        <f t="shared" si="16"/>
        <v>0</v>
      </c>
      <c r="BH173" s="282"/>
      <c r="BI173" s="284"/>
      <c r="BJ173" s="284"/>
      <c r="BK173" s="284"/>
      <c r="BL173" s="285"/>
      <c r="BM173" s="286">
        <f t="shared" si="17"/>
        <v>16.25</v>
      </c>
      <c r="BN173" s="272"/>
    </row>
    <row r="174" spans="1:66" s="5" customFormat="1" ht="15.75" x14ac:dyDescent="0.25">
      <c r="A174" s="17">
        <v>5433</v>
      </c>
      <c r="B174" s="310" t="s">
        <v>223</v>
      </c>
      <c r="C174" s="310">
        <v>35</v>
      </c>
      <c r="D174" s="315" t="s">
        <v>36</v>
      </c>
      <c r="E174" s="315" t="s">
        <v>432</v>
      </c>
      <c r="F174" s="323" t="s">
        <v>5</v>
      </c>
      <c r="G174" s="312">
        <f t="shared" si="12"/>
        <v>170</v>
      </c>
      <c r="H174" s="313">
        <f t="shared" si="13"/>
        <v>65</v>
      </c>
      <c r="I174" s="32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6"/>
      <c r="U174" s="316"/>
      <c r="V174" s="315">
        <v>15</v>
      </c>
      <c r="W174" s="315">
        <v>10</v>
      </c>
      <c r="X174" s="315">
        <v>10</v>
      </c>
      <c r="Y174" s="315">
        <v>10</v>
      </c>
      <c r="Z174" s="315">
        <v>10</v>
      </c>
      <c r="AA174" s="315">
        <v>10</v>
      </c>
      <c r="AB174" s="317"/>
      <c r="AC174" s="318"/>
      <c r="AD174" s="315"/>
      <c r="AE174" s="315"/>
      <c r="AF174" s="315"/>
      <c r="AG174" s="315"/>
      <c r="AH174" s="315"/>
      <c r="AI174" s="315"/>
      <c r="AJ174" s="319"/>
      <c r="AK174" s="319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20"/>
      <c r="AZ174" s="315"/>
      <c r="BA174" s="315"/>
      <c r="BB174" s="321"/>
      <c r="BC174" s="315"/>
      <c r="BD174" s="322">
        <f t="shared" si="14"/>
        <v>6</v>
      </c>
      <c r="BE174" s="281">
        <f t="shared" si="15"/>
        <v>0</v>
      </c>
      <c r="BF174" s="279"/>
      <c r="BG174" s="283">
        <f t="shared" si="16"/>
        <v>1</v>
      </c>
      <c r="BH174" s="279"/>
      <c r="BI174" s="278"/>
      <c r="BJ174" s="278"/>
      <c r="BK174" s="278"/>
      <c r="BL174" s="287"/>
      <c r="BM174" s="286">
        <f t="shared" si="17"/>
        <v>10.833333333333334</v>
      </c>
      <c r="BN174" s="272"/>
    </row>
    <row r="175" spans="1:66" s="5" customFormat="1" ht="15.75" x14ac:dyDescent="0.25">
      <c r="A175" s="17">
        <v>5122</v>
      </c>
      <c r="B175" s="310" t="s">
        <v>205</v>
      </c>
      <c r="C175" s="262">
        <v>35</v>
      </c>
      <c r="D175" s="315" t="s">
        <v>311</v>
      </c>
      <c r="E175" s="315" t="s">
        <v>59</v>
      </c>
      <c r="F175" s="326" t="s">
        <v>5</v>
      </c>
      <c r="G175" s="312">
        <f t="shared" si="12"/>
        <v>171</v>
      </c>
      <c r="H175" s="313">
        <f t="shared" si="13"/>
        <v>60</v>
      </c>
      <c r="I175" s="4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25"/>
      <c r="U175" s="25"/>
      <c r="V175" s="19">
        <v>35</v>
      </c>
      <c r="W175" s="19">
        <v>25</v>
      </c>
      <c r="X175" s="19"/>
      <c r="Y175" s="19"/>
      <c r="Z175" s="19"/>
      <c r="AA175" s="19"/>
      <c r="AB175" s="264"/>
      <c r="AC175" s="109"/>
      <c r="AD175" s="19"/>
      <c r="AE175" s="19"/>
      <c r="AF175" s="19"/>
      <c r="AG175" s="19"/>
      <c r="AH175" s="19"/>
      <c r="AI175" s="19"/>
      <c r="AJ175" s="127"/>
      <c r="AK175" s="127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79"/>
      <c r="AZ175" s="19"/>
      <c r="BA175" s="19"/>
      <c r="BB175" s="132"/>
      <c r="BC175" s="19"/>
      <c r="BD175" s="322">
        <f t="shared" si="14"/>
        <v>2</v>
      </c>
      <c r="BE175" s="281">
        <f t="shared" si="15"/>
        <v>0</v>
      </c>
      <c r="BF175" s="6"/>
      <c r="BG175" s="283">
        <f t="shared" si="16"/>
        <v>0</v>
      </c>
      <c r="BH175" s="6"/>
      <c r="BI175" s="30"/>
      <c r="BJ175" s="30"/>
      <c r="BK175" s="30"/>
      <c r="BL175" s="102"/>
      <c r="BM175" s="253">
        <f t="shared" si="17"/>
        <v>30</v>
      </c>
      <c r="BN175" s="272"/>
    </row>
    <row r="176" spans="1:66" s="5" customFormat="1" ht="15.75" x14ac:dyDescent="0.25">
      <c r="A176" s="17">
        <v>5127</v>
      </c>
      <c r="B176" s="310" t="s">
        <v>205</v>
      </c>
      <c r="C176" s="310">
        <v>35</v>
      </c>
      <c r="D176" s="315" t="s">
        <v>385</v>
      </c>
      <c r="E176" s="315" t="s">
        <v>20</v>
      </c>
      <c r="F176" s="326" t="s">
        <v>5</v>
      </c>
      <c r="G176" s="312">
        <f t="shared" si="12"/>
        <v>172</v>
      </c>
      <c r="H176" s="313">
        <f t="shared" si="13"/>
        <v>60</v>
      </c>
      <c r="I176" s="32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6"/>
      <c r="U176" s="316"/>
      <c r="V176" s="315">
        <v>35</v>
      </c>
      <c r="W176" s="315">
        <v>25</v>
      </c>
      <c r="X176" s="315"/>
      <c r="Y176" s="315"/>
      <c r="Z176" s="315"/>
      <c r="AA176" s="315"/>
      <c r="AB176" s="327"/>
      <c r="AC176" s="318"/>
      <c r="AD176" s="315"/>
      <c r="AE176" s="315"/>
      <c r="AF176" s="315"/>
      <c r="AG176" s="315"/>
      <c r="AH176" s="315"/>
      <c r="AI176" s="315"/>
      <c r="AJ176" s="319"/>
      <c r="AK176" s="319"/>
      <c r="AL176" s="315"/>
      <c r="AM176" s="315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20"/>
      <c r="AZ176" s="315"/>
      <c r="BA176" s="315"/>
      <c r="BB176" s="321"/>
      <c r="BC176" s="315"/>
      <c r="BD176" s="322">
        <f t="shared" si="14"/>
        <v>2</v>
      </c>
      <c r="BE176" s="281">
        <f t="shared" si="15"/>
        <v>0</v>
      </c>
      <c r="BF176" s="283"/>
      <c r="BG176" s="283">
        <f t="shared" si="16"/>
        <v>0</v>
      </c>
      <c r="BH176" s="283"/>
      <c r="BI176" s="278"/>
      <c r="BJ176" s="278"/>
      <c r="BK176" s="278"/>
      <c r="BL176" s="285"/>
      <c r="BM176" s="286">
        <f t="shared" si="17"/>
        <v>30</v>
      </c>
      <c r="BN176" s="272"/>
    </row>
    <row r="177" spans="1:66" s="5" customFormat="1" ht="15.75" x14ac:dyDescent="0.25">
      <c r="A177" s="17">
        <v>5429</v>
      </c>
      <c r="B177" s="310" t="s">
        <v>223</v>
      </c>
      <c r="C177" s="310">
        <v>35</v>
      </c>
      <c r="D177" s="315" t="s">
        <v>429</v>
      </c>
      <c r="E177" s="315" t="s">
        <v>151</v>
      </c>
      <c r="F177" s="323" t="s">
        <v>5</v>
      </c>
      <c r="G177" s="312">
        <f t="shared" si="12"/>
        <v>173</v>
      </c>
      <c r="H177" s="313">
        <f t="shared" si="13"/>
        <v>55</v>
      </c>
      <c r="I177" s="325"/>
      <c r="J177" s="315"/>
      <c r="K177" s="315"/>
      <c r="L177" s="315">
        <v>5</v>
      </c>
      <c r="M177" s="315">
        <v>5</v>
      </c>
      <c r="N177" s="315">
        <v>5</v>
      </c>
      <c r="O177" s="315">
        <v>5</v>
      </c>
      <c r="P177" s="315"/>
      <c r="Q177" s="315"/>
      <c r="R177" s="315"/>
      <c r="S177" s="315"/>
      <c r="T177" s="316"/>
      <c r="U177" s="316"/>
      <c r="V177" s="315">
        <v>10</v>
      </c>
      <c r="W177" s="315">
        <v>10</v>
      </c>
      <c r="X177" s="315">
        <v>5</v>
      </c>
      <c r="Y177" s="315">
        <v>10</v>
      </c>
      <c r="Z177" s="315"/>
      <c r="AA177" s="315"/>
      <c r="AB177" s="317"/>
      <c r="AC177" s="318"/>
      <c r="AD177" s="315"/>
      <c r="AE177" s="315"/>
      <c r="AF177" s="315"/>
      <c r="AG177" s="315"/>
      <c r="AH177" s="315"/>
      <c r="AI177" s="315"/>
      <c r="AJ177" s="319"/>
      <c r="AK177" s="319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20"/>
      <c r="AZ177" s="315"/>
      <c r="BA177" s="315"/>
      <c r="BB177" s="321"/>
      <c r="BC177" s="315"/>
      <c r="BD177" s="322">
        <f t="shared" si="14"/>
        <v>8</v>
      </c>
      <c r="BE177" s="281">
        <f t="shared" si="15"/>
        <v>0</v>
      </c>
      <c r="BF177" s="282"/>
      <c r="BG177" s="283">
        <f t="shared" si="16"/>
        <v>1</v>
      </c>
      <c r="BH177" s="282"/>
      <c r="BI177" s="278"/>
      <c r="BJ177" s="278"/>
      <c r="BK177" s="278"/>
      <c r="BL177" s="285"/>
      <c r="BM177" s="286">
        <f t="shared" si="17"/>
        <v>6.875</v>
      </c>
      <c r="BN177" s="272"/>
    </row>
    <row r="178" spans="1:66" s="5" customFormat="1" ht="15.75" x14ac:dyDescent="0.25">
      <c r="A178" s="17">
        <v>2301</v>
      </c>
      <c r="B178" s="310" t="s">
        <v>82</v>
      </c>
      <c r="C178" s="310">
        <v>35</v>
      </c>
      <c r="D178" s="315" t="s">
        <v>22</v>
      </c>
      <c r="E178" s="315" t="s">
        <v>25</v>
      </c>
      <c r="F178" s="323" t="s">
        <v>5</v>
      </c>
      <c r="G178" s="312">
        <f t="shared" si="12"/>
        <v>174</v>
      </c>
      <c r="H178" s="313">
        <f t="shared" si="13"/>
        <v>45</v>
      </c>
      <c r="I178" s="325"/>
      <c r="J178" s="315"/>
      <c r="K178" s="315">
        <v>10</v>
      </c>
      <c r="L178" s="315">
        <v>15</v>
      </c>
      <c r="M178" s="315">
        <v>10</v>
      </c>
      <c r="N178" s="315"/>
      <c r="O178" s="315"/>
      <c r="P178" s="315"/>
      <c r="Q178" s="315">
        <v>10</v>
      </c>
      <c r="R178" s="315"/>
      <c r="S178" s="315"/>
      <c r="T178" s="316"/>
      <c r="U178" s="316"/>
      <c r="V178" s="315"/>
      <c r="W178" s="315"/>
      <c r="X178" s="315"/>
      <c r="Y178" s="315"/>
      <c r="Z178" s="315"/>
      <c r="AA178" s="315"/>
      <c r="AB178" s="317"/>
      <c r="AC178" s="318"/>
      <c r="AD178" s="315"/>
      <c r="AE178" s="315"/>
      <c r="AF178" s="315"/>
      <c r="AG178" s="315"/>
      <c r="AH178" s="315"/>
      <c r="AI178" s="315"/>
      <c r="AJ178" s="319"/>
      <c r="AK178" s="319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20"/>
      <c r="AZ178" s="315"/>
      <c r="BA178" s="315"/>
      <c r="BB178" s="321"/>
      <c r="BC178" s="315"/>
      <c r="BD178" s="322">
        <f t="shared" si="14"/>
        <v>4</v>
      </c>
      <c r="BE178" s="281">
        <f t="shared" si="15"/>
        <v>0</v>
      </c>
      <c r="BF178" s="283">
        <f>SUM(BE178:BE187)</f>
        <v>0</v>
      </c>
      <c r="BG178" s="283">
        <f t="shared" si="16"/>
        <v>0</v>
      </c>
      <c r="BH178" s="282">
        <v>10</v>
      </c>
      <c r="BI178" s="278"/>
      <c r="BJ178" s="278"/>
      <c r="BK178" s="278"/>
      <c r="BL178" s="285">
        <f>AVERAGE(BF178/BH178)</f>
        <v>0</v>
      </c>
      <c r="BM178" s="286">
        <f t="shared" si="17"/>
        <v>11.25</v>
      </c>
      <c r="BN178" s="272"/>
    </row>
    <row r="179" spans="1:66" s="5" customFormat="1" ht="15.75" x14ac:dyDescent="0.25">
      <c r="A179" s="17">
        <v>3357</v>
      </c>
      <c r="B179" s="310" t="s">
        <v>285</v>
      </c>
      <c r="C179" s="310">
        <v>35</v>
      </c>
      <c r="D179" s="315" t="s">
        <v>404</v>
      </c>
      <c r="E179" s="315" t="s">
        <v>405</v>
      </c>
      <c r="F179" s="323" t="s">
        <v>5</v>
      </c>
      <c r="G179" s="312">
        <f t="shared" si="12"/>
        <v>175</v>
      </c>
      <c r="H179" s="313">
        <f t="shared" si="13"/>
        <v>45</v>
      </c>
      <c r="I179" s="325"/>
      <c r="J179" s="315"/>
      <c r="K179" s="315"/>
      <c r="L179" s="315">
        <v>15</v>
      </c>
      <c r="M179" s="315"/>
      <c r="N179" s="315"/>
      <c r="O179" s="315"/>
      <c r="P179" s="315"/>
      <c r="Q179" s="315"/>
      <c r="R179" s="315"/>
      <c r="S179" s="315">
        <v>10</v>
      </c>
      <c r="T179" s="316"/>
      <c r="U179" s="316"/>
      <c r="V179" s="315"/>
      <c r="W179" s="315"/>
      <c r="X179" s="315">
        <v>5</v>
      </c>
      <c r="Y179" s="315">
        <v>15</v>
      </c>
      <c r="Z179" s="315"/>
      <c r="AA179" s="315"/>
      <c r="AB179" s="317"/>
      <c r="AC179" s="318"/>
      <c r="AD179" s="315"/>
      <c r="AE179" s="315"/>
      <c r="AF179" s="315"/>
      <c r="AG179" s="315"/>
      <c r="AH179" s="315"/>
      <c r="AI179" s="315"/>
      <c r="AJ179" s="319"/>
      <c r="AK179" s="319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20"/>
      <c r="AZ179" s="315"/>
      <c r="BA179" s="315"/>
      <c r="BB179" s="321"/>
      <c r="BC179" s="315"/>
      <c r="BD179" s="322">
        <f t="shared" si="14"/>
        <v>4</v>
      </c>
      <c r="BE179" s="281">
        <f t="shared" si="15"/>
        <v>0</v>
      </c>
      <c r="BF179" s="282"/>
      <c r="BG179" s="283">
        <f t="shared" si="16"/>
        <v>0</v>
      </c>
      <c r="BH179" s="282"/>
      <c r="BI179" s="278"/>
      <c r="BJ179" s="278"/>
      <c r="BK179" s="278"/>
      <c r="BL179" s="285"/>
      <c r="BM179" s="286">
        <f t="shared" si="17"/>
        <v>11.25</v>
      </c>
      <c r="BN179" s="272"/>
    </row>
    <row r="180" spans="1:66" s="5" customFormat="1" ht="15.75" x14ac:dyDescent="0.25">
      <c r="A180" s="17">
        <v>2201</v>
      </c>
      <c r="B180" s="310" t="s">
        <v>81</v>
      </c>
      <c r="C180" s="310">
        <v>35</v>
      </c>
      <c r="D180" s="315" t="s">
        <v>49</v>
      </c>
      <c r="E180" s="315" t="s">
        <v>50</v>
      </c>
      <c r="F180" s="326" t="s">
        <v>5</v>
      </c>
      <c r="G180" s="312">
        <f t="shared" si="12"/>
        <v>176</v>
      </c>
      <c r="H180" s="313">
        <f t="shared" si="13"/>
        <v>40</v>
      </c>
      <c r="I180" s="325"/>
      <c r="J180" s="315"/>
      <c r="K180" s="315"/>
      <c r="L180" s="315"/>
      <c r="M180" s="315">
        <v>20</v>
      </c>
      <c r="N180" s="315"/>
      <c r="O180" s="315"/>
      <c r="P180" s="315"/>
      <c r="Q180" s="315">
        <v>10</v>
      </c>
      <c r="R180" s="315"/>
      <c r="S180" s="315"/>
      <c r="T180" s="316"/>
      <c r="U180" s="316">
        <v>10</v>
      </c>
      <c r="V180" s="315"/>
      <c r="W180" s="315"/>
      <c r="X180" s="315"/>
      <c r="Y180" s="315"/>
      <c r="Z180" s="315"/>
      <c r="AA180" s="315"/>
      <c r="AB180" s="317"/>
      <c r="AC180" s="318"/>
      <c r="AD180" s="315"/>
      <c r="AE180" s="315"/>
      <c r="AF180" s="315"/>
      <c r="AG180" s="315"/>
      <c r="AH180" s="315"/>
      <c r="AI180" s="315"/>
      <c r="AJ180" s="319"/>
      <c r="AK180" s="319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20"/>
      <c r="AZ180" s="315"/>
      <c r="BA180" s="315"/>
      <c r="BB180" s="321"/>
      <c r="BC180" s="315"/>
      <c r="BD180" s="322">
        <f t="shared" si="14"/>
        <v>3</v>
      </c>
      <c r="BE180" s="281">
        <f t="shared" si="15"/>
        <v>0</v>
      </c>
      <c r="BF180" s="283">
        <f>SUM(BE180:BE186)</f>
        <v>0</v>
      </c>
      <c r="BG180" s="283">
        <f t="shared" si="16"/>
        <v>0</v>
      </c>
      <c r="BH180" s="282">
        <v>7</v>
      </c>
      <c r="BI180" s="284"/>
      <c r="BJ180" s="284"/>
      <c r="BK180" s="284"/>
      <c r="BL180" s="285">
        <f>AVERAGE(BF180/BH180)</f>
        <v>0</v>
      </c>
      <c r="BM180" s="286">
        <f t="shared" si="17"/>
        <v>13.333333333333334</v>
      </c>
      <c r="BN180" s="272"/>
    </row>
    <row r="181" spans="1:66" ht="15.75" x14ac:dyDescent="0.25">
      <c r="A181" s="17">
        <v>5131</v>
      </c>
      <c r="B181" s="310" t="s">
        <v>205</v>
      </c>
      <c r="C181" s="310">
        <v>35</v>
      </c>
      <c r="D181" s="315" t="s">
        <v>425</v>
      </c>
      <c r="E181" s="315" t="s">
        <v>426</v>
      </c>
      <c r="F181" s="323" t="s">
        <v>5</v>
      </c>
      <c r="G181" s="312">
        <f t="shared" si="12"/>
        <v>177</v>
      </c>
      <c r="H181" s="313">
        <f t="shared" si="13"/>
        <v>40</v>
      </c>
      <c r="I181" s="32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6">
        <v>10</v>
      </c>
      <c r="U181" s="316">
        <v>5</v>
      </c>
      <c r="V181" s="315"/>
      <c r="W181" s="315"/>
      <c r="X181" s="315">
        <v>15</v>
      </c>
      <c r="Y181" s="315">
        <v>10</v>
      </c>
      <c r="Z181" s="315"/>
      <c r="AA181" s="315"/>
      <c r="AB181" s="317"/>
      <c r="AC181" s="318"/>
      <c r="AD181" s="315"/>
      <c r="AE181" s="315"/>
      <c r="AF181" s="315"/>
      <c r="AG181" s="315"/>
      <c r="AH181" s="315"/>
      <c r="AI181" s="315"/>
      <c r="AJ181" s="319"/>
      <c r="AK181" s="319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20"/>
      <c r="AZ181" s="315"/>
      <c r="BA181" s="315"/>
      <c r="BB181" s="321"/>
      <c r="BC181" s="315"/>
      <c r="BD181" s="322">
        <f t="shared" si="14"/>
        <v>4</v>
      </c>
      <c r="BE181" s="281">
        <f t="shared" si="15"/>
        <v>0</v>
      </c>
      <c r="BF181" s="282"/>
      <c r="BG181" s="283">
        <f t="shared" si="16"/>
        <v>0</v>
      </c>
      <c r="BH181" s="282"/>
      <c r="BI181" s="284"/>
      <c r="BJ181" s="284"/>
      <c r="BK181" s="284"/>
      <c r="BL181" s="285"/>
      <c r="BM181" s="286">
        <f t="shared" si="17"/>
        <v>10</v>
      </c>
      <c r="BN181" s="272"/>
    </row>
    <row r="182" spans="1:66" ht="15.75" x14ac:dyDescent="0.25">
      <c r="A182" s="17">
        <v>953</v>
      </c>
      <c r="B182" s="310" t="s">
        <v>77</v>
      </c>
      <c r="C182" s="310">
        <v>35</v>
      </c>
      <c r="D182" s="315" t="s">
        <v>325</v>
      </c>
      <c r="E182" s="315" t="s">
        <v>23</v>
      </c>
      <c r="F182" s="323" t="s">
        <v>5</v>
      </c>
      <c r="G182" s="312">
        <f t="shared" si="12"/>
        <v>178</v>
      </c>
      <c r="H182" s="313">
        <f t="shared" si="13"/>
        <v>35</v>
      </c>
      <c r="I182" s="325"/>
      <c r="J182" s="315"/>
      <c r="K182" s="315"/>
      <c r="L182" s="315"/>
      <c r="M182" s="315"/>
      <c r="N182" s="315"/>
      <c r="O182" s="315">
        <v>35</v>
      </c>
      <c r="P182" s="315"/>
      <c r="Q182" s="315"/>
      <c r="R182" s="315"/>
      <c r="S182" s="315"/>
      <c r="T182" s="316"/>
      <c r="U182" s="316"/>
      <c r="V182" s="315"/>
      <c r="W182" s="315"/>
      <c r="X182" s="315"/>
      <c r="Y182" s="315"/>
      <c r="Z182" s="315"/>
      <c r="AA182" s="315"/>
      <c r="AB182" s="317"/>
      <c r="AC182" s="318"/>
      <c r="AD182" s="315"/>
      <c r="AE182" s="315"/>
      <c r="AF182" s="315"/>
      <c r="AG182" s="315"/>
      <c r="AH182" s="315"/>
      <c r="AI182" s="315"/>
      <c r="AJ182" s="319"/>
      <c r="AK182" s="319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20"/>
      <c r="AZ182" s="315"/>
      <c r="BA182" s="315"/>
      <c r="BB182" s="321"/>
      <c r="BC182" s="315"/>
      <c r="BD182" s="322">
        <f t="shared" si="14"/>
        <v>1</v>
      </c>
      <c r="BE182" s="281">
        <f t="shared" si="15"/>
        <v>0</v>
      </c>
      <c r="BF182" s="282"/>
      <c r="BG182" s="283">
        <f t="shared" si="16"/>
        <v>0</v>
      </c>
      <c r="BH182" s="282"/>
      <c r="BI182" s="284"/>
      <c r="BJ182" s="284"/>
      <c r="BK182" s="284"/>
      <c r="BL182" s="285"/>
      <c r="BM182" s="286">
        <f t="shared" si="17"/>
        <v>35</v>
      </c>
      <c r="BN182" s="272"/>
    </row>
    <row r="183" spans="1:66" s="5" customFormat="1" ht="15.75" x14ac:dyDescent="0.25">
      <c r="A183" s="17">
        <v>4080</v>
      </c>
      <c r="B183" s="310" t="s">
        <v>105</v>
      </c>
      <c r="C183" s="310">
        <v>22</v>
      </c>
      <c r="D183" s="315" t="s">
        <v>413</v>
      </c>
      <c r="E183" s="315" t="s">
        <v>414</v>
      </c>
      <c r="F183" s="323" t="s">
        <v>5</v>
      </c>
      <c r="G183" s="312">
        <f t="shared" si="12"/>
        <v>179</v>
      </c>
      <c r="H183" s="313">
        <f t="shared" si="13"/>
        <v>35</v>
      </c>
      <c r="I183" s="325"/>
      <c r="J183" s="315"/>
      <c r="K183" s="315"/>
      <c r="L183" s="315"/>
      <c r="M183" s="315"/>
      <c r="N183" s="315"/>
      <c r="O183" s="315"/>
      <c r="P183" s="315">
        <v>10</v>
      </c>
      <c r="Q183" s="315">
        <v>25</v>
      </c>
      <c r="R183" s="315"/>
      <c r="S183" s="315"/>
      <c r="T183" s="316"/>
      <c r="U183" s="316"/>
      <c r="V183" s="315"/>
      <c r="W183" s="315"/>
      <c r="X183" s="315"/>
      <c r="Y183" s="315"/>
      <c r="Z183" s="315"/>
      <c r="AA183" s="315"/>
      <c r="AB183" s="317"/>
      <c r="AC183" s="318"/>
      <c r="AD183" s="315"/>
      <c r="AE183" s="315"/>
      <c r="AF183" s="315"/>
      <c r="AG183" s="315"/>
      <c r="AH183" s="315"/>
      <c r="AI183" s="315"/>
      <c r="AJ183" s="319"/>
      <c r="AK183" s="319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20"/>
      <c r="AZ183" s="315"/>
      <c r="BA183" s="315"/>
      <c r="BB183" s="321"/>
      <c r="BC183" s="315"/>
      <c r="BD183" s="322">
        <f t="shared" si="14"/>
        <v>2</v>
      </c>
      <c r="BE183" s="281">
        <f t="shared" si="15"/>
        <v>0</v>
      </c>
      <c r="BF183" s="282"/>
      <c r="BG183" s="283">
        <f t="shared" si="16"/>
        <v>0</v>
      </c>
      <c r="BH183" s="282"/>
      <c r="BI183" s="284"/>
      <c r="BJ183" s="284"/>
      <c r="BK183" s="284"/>
      <c r="BL183" s="285"/>
      <c r="BM183" s="286">
        <f t="shared" si="17"/>
        <v>17.5</v>
      </c>
      <c r="BN183" s="272"/>
    </row>
    <row r="184" spans="1:66" s="5" customFormat="1" ht="15.75" x14ac:dyDescent="0.25">
      <c r="A184" s="17">
        <v>5011</v>
      </c>
      <c r="B184" s="310" t="s">
        <v>189</v>
      </c>
      <c r="C184" s="310">
        <v>35</v>
      </c>
      <c r="D184" s="337" t="s">
        <v>422</v>
      </c>
      <c r="E184" s="337" t="s">
        <v>129</v>
      </c>
      <c r="F184" s="323" t="s">
        <v>5</v>
      </c>
      <c r="G184" s="312">
        <f t="shared" si="12"/>
        <v>180</v>
      </c>
      <c r="H184" s="313">
        <f t="shared" si="13"/>
        <v>30</v>
      </c>
      <c r="I184" s="32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6"/>
      <c r="U184" s="316"/>
      <c r="V184" s="315">
        <v>10</v>
      </c>
      <c r="W184" s="315">
        <v>20</v>
      </c>
      <c r="X184" s="315"/>
      <c r="Y184" s="315"/>
      <c r="Z184" s="315"/>
      <c r="AA184" s="315"/>
      <c r="AB184" s="317"/>
      <c r="AC184" s="318"/>
      <c r="AD184" s="315"/>
      <c r="AE184" s="315"/>
      <c r="AF184" s="315"/>
      <c r="AG184" s="315"/>
      <c r="AH184" s="315"/>
      <c r="AI184" s="315"/>
      <c r="AJ184" s="319"/>
      <c r="AK184" s="319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20"/>
      <c r="AZ184" s="315"/>
      <c r="BA184" s="315"/>
      <c r="BB184" s="321"/>
      <c r="BC184" s="315"/>
      <c r="BD184" s="322">
        <f t="shared" si="14"/>
        <v>2</v>
      </c>
      <c r="BE184" s="281">
        <f t="shared" si="15"/>
        <v>0</v>
      </c>
      <c r="BF184" s="282"/>
      <c r="BG184" s="283">
        <f t="shared" si="16"/>
        <v>0</v>
      </c>
      <c r="BH184" s="282"/>
      <c r="BI184" s="284"/>
      <c r="BJ184" s="284"/>
      <c r="BK184" s="284"/>
      <c r="BL184" s="285"/>
      <c r="BM184" s="286">
        <f t="shared" si="17"/>
        <v>15</v>
      </c>
      <c r="BN184" s="272"/>
    </row>
    <row r="185" spans="1:66" s="5" customFormat="1" ht="15.75" x14ac:dyDescent="0.25">
      <c r="A185" s="17">
        <v>5027</v>
      </c>
      <c r="B185" s="310" t="s">
        <v>189</v>
      </c>
      <c r="C185" s="310">
        <v>35</v>
      </c>
      <c r="D185" s="315" t="s">
        <v>339</v>
      </c>
      <c r="E185" s="315" t="s">
        <v>15</v>
      </c>
      <c r="F185" s="326" t="s">
        <v>5</v>
      </c>
      <c r="G185" s="312">
        <f t="shared" si="12"/>
        <v>181</v>
      </c>
      <c r="H185" s="313">
        <f t="shared" si="13"/>
        <v>30</v>
      </c>
      <c r="I185" s="32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6"/>
      <c r="U185" s="316"/>
      <c r="V185" s="315">
        <v>10</v>
      </c>
      <c r="W185" s="315">
        <v>20</v>
      </c>
      <c r="X185" s="315"/>
      <c r="Y185" s="315"/>
      <c r="Z185" s="315"/>
      <c r="AA185" s="315"/>
      <c r="AB185" s="317"/>
      <c r="AC185" s="318"/>
      <c r="AD185" s="315"/>
      <c r="AE185" s="315"/>
      <c r="AF185" s="315"/>
      <c r="AG185" s="315"/>
      <c r="AH185" s="315"/>
      <c r="AI185" s="315"/>
      <c r="AJ185" s="319"/>
      <c r="AK185" s="319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20"/>
      <c r="AZ185" s="315"/>
      <c r="BA185" s="315"/>
      <c r="BB185" s="321"/>
      <c r="BC185" s="311"/>
      <c r="BD185" s="322">
        <f t="shared" si="14"/>
        <v>2</v>
      </c>
      <c r="BE185" s="281">
        <f t="shared" si="15"/>
        <v>0</v>
      </c>
      <c r="BF185" s="282"/>
      <c r="BG185" s="283">
        <f t="shared" si="16"/>
        <v>0</v>
      </c>
      <c r="BH185" s="282"/>
      <c r="BI185" s="284"/>
      <c r="BJ185" s="284"/>
      <c r="BK185" s="284"/>
      <c r="BL185" s="285"/>
      <c r="BM185" s="286">
        <f t="shared" si="17"/>
        <v>15</v>
      </c>
      <c r="BN185" s="272"/>
    </row>
    <row r="186" spans="1:66" s="5" customFormat="1" ht="15.75" x14ac:dyDescent="0.25">
      <c r="A186" s="17">
        <v>3354</v>
      </c>
      <c r="B186" s="310" t="s">
        <v>285</v>
      </c>
      <c r="C186" s="310">
        <v>35</v>
      </c>
      <c r="D186" s="315" t="s">
        <v>379</v>
      </c>
      <c r="E186" s="315" t="s">
        <v>380</v>
      </c>
      <c r="F186" s="323" t="s">
        <v>5</v>
      </c>
      <c r="G186" s="312">
        <f t="shared" si="12"/>
        <v>182</v>
      </c>
      <c r="H186" s="313">
        <f t="shared" si="13"/>
        <v>25</v>
      </c>
      <c r="I186" s="325"/>
      <c r="J186" s="315">
        <v>10</v>
      </c>
      <c r="K186" s="315">
        <v>5</v>
      </c>
      <c r="L186" s="315"/>
      <c r="M186" s="315"/>
      <c r="N186" s="315"/>
      <c r="O186" s="315"/>
      <c r="P186" s="315"/>
      <c r="Q186" s="315"/>
      <c r="R186" s="315"/>
      <c r="S186" s="315"/>
      <c r="T186" s="316"/>
      <c r="U186" s="316"/>
      <c r="V186" s="315"/>
      <c r="W186" s="315"/>
      <c r="X186" s="315">
        <v>5</v>
      </c>
      <c r="Y186" s="315">
        <v>5</v>
      </c>
      <c r="Z186" s="315"/>
      <c r="AA186" s="315"/>
      <c r="AB186" s="317"/>
      <c r="AC186" s="318"/>
      <c r="AD186" s="315"/>
      <c r="AE186" s="315"/>
      <c r="AF186" s="315"/>
      <c r="AG186" s="315"/>
      <c r="AH186" s="315"/>
      <c r="AI186" s="315"/>
      <c r="AJ186" s="319"/>
      <c r="AK186" s="319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20"/>
      <c r="AZ186" s="315"/>
      <c r="BA186" s="315"/>
      <c r="BB186" s="321"/>
      <c r="BC186" s="315"/>
      <c r="BD186" s="322">
        <f t="shared" si="14"/>
        <v>4</v>
      </c>
      <c r="BE186" s="281">
        <f t="shared" si="15"/>
        <v>0</v>
      </c>
      <c r="BF186" s="282"/>
      <c r="BG186" s="283">
        <f t="shared" si="16"/>
        <v>0</v>
      </c>
      <c r="BH186" s="282"/>
      <c r="BI186" s="284"/>
      <c r="BJ186" s="284"/>
      <c r="BK186" s="284"/>
      <c r="BL186" s="285"/>
      <c r="BM186" s="286">
        <f t="shared" si="17"/>
        <v>6.25</v>
      </c>
      <c r="BN186" s="272"/>
    </row>
    <row r="187" spans="1:66" s="5" customFormat="1" ht="15.75" x14ac:dyDescent="0.25">
      <c r="A187" s="17">
        <v>4083</v>
      </c>
      <c r="B187" s="310" t="s">
        <v>105</v>
      </c>
      <c r="C187" s="310">
        <v>22</v>
      </c>
      <c r="D187" s="315" t="s">
        <v>194</v>
      </c>
      <c r="E187" s="315" t="s">
        <v>151</v>
      </c>
      <c r="F187" s="323" t="s">
        <v>5</v>
      </c>
      <c r="G187" s="312">
        <f t="shared" si="12"/>
        <v>183</v>
      </c>
      <c r="H187" s="313">
        <f t="shared" si="13"/>
        <v>25</v>
      </c>
      <c r="I187" s="325"/>
      <c r="J187" s="315">
        <v>5</v>
      </c>
      <c r="K187" s="315">
        <v>5</v>
      </c>
      <c r="L187" s="315"/>
      <c r="M187" s="315"/>
      <c r="N187" s="315"/>
      <c r="O187" s="315"/>
      <c r="P187" s="315">
        <v>10</v>
      </c>
      <c r="Q187" s="315">
        <v>5</v>
      </c>
      <c r="R187" s="315"/>
      <c r="S187" s="315"/>
      <c r="T187" s="316"/>
      <c r="U187" s="316"/>
      <c r="V187" s="315"/>
      <c r="W187" s="315"/>
      <c r="X187" s="315"/>
      <c r="Y187" s="315"/>
      <c r="Z187" s="315"/>
      <c r="AA187" s="315"/>
      <c r="AB187" s="317"/>
      <c r="AC187" s="318"/>
      <c r="AD187" s="315"/>
      <c r="AE187" s="315"/>
      <c r="AF187" s="315"/>
      <c r="AG187" s="315"/>
      <c r="AH187" s="315"/>
      <c r="AI187" s="315"/>
      <c r="AJ187" s="319"/>
      <c r="AK187" s="319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20"/>
      <c r="AZ187" s="315"/>
      <c r="BA187" s="315"/>
      <c r="BB187" s="321"/>
      <c r="BC187" s="311"/>
      <c r="BD187" s="322">
        <f t="shared" si="14"/>
        <v>4</v>
      </c>
      <c r="BE187" s="281">
        <f t="shared" si="15"/>
        <v>0</v>
      </c>
      <c r="BF187" s="282"/>
      <c r="BG187" s="283">
        <f t="shared" si="16"/>
        <v>0</v>
      </c>
      <c r="BH187" s="282"/>
      <c r="BI187" s="278"/>
      <c r="BJ187" s="278"/>
      <c r="BK187" s="278"/>
      <c r="BL187" s="285"/>
      <c r="BM187" s="286">
        <f t="shared" si="17"/>
        <v>6.25</v>
      </c>
      <c r="BN187" s="272"/>
    </row>
    <row r="188" spans="1:66" s="5" customFormat="1" ht="15.75" x14ac:dyDescent="0.25">
      <c r="A188" s="17">
        <v>5101</v>
      </c>
      <c r="B188" s="310" t="s">
        <v>205</v>
      </c>
      <c r="C188" s="310">
        <v>35</v>
      </c>
      <c r="D188" s="315" t="s">
        <v>206</v>
      </c>
      <c r="E188" s="315" t="s">
        <v>187</v>
      </c>
      <c r="F188" s="326" t="s">
        <v>5</v>
      </c>
      <c r="G188" s="312">
        <f t="shared" si="12"/>
        <v>184</v>
      </c>
      <c r="H188" s="313">
        <f t="shared" si="13"/>
        <v>25</v>
      </c>
      <c r="I188" s="32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6"/>
      <c r="U188" s="316"/>
      <c r="V188" s="315"/>
      <c r="W188" s="315"/>
      <c r="X188" s="315"/>
      <c r="Y188" s="315"/>
      <c r="Z188" s="315"/>
      <c r="AA188" s="315">
        <v>25</v>
      </c>
      <c r="AB188" s="317"/>
      <c r="AC188" s="318"/>
      <c r="AD188" s="315"/>
      <c r="AE188" s="315"/>
      <c r="AF188" s="315"/>
      <c r="AG188" s="315"/>
      <c r="AH188" s="315"/>
      <c r="AI188" s="315"/>
      <c r="AJ188" s="319"/>
      <c r="AK188" s="319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20"/>
      <c r="AZ188" s="315"/>
      <c r="BA188" s="315"/>
      <c r="BB188" s="321"/>
      <c r="BC188" s="315"/>
      <c r="BD188" s="322">
        <f t="shared" si="14"/>
        <v>1</v>
      </c>
      <c r="BE188" s="281">
        <f t="shared" si="15"/>
        <v>0</v>
      </c>
      <c r="BF188" s="283">
        <f>SUM(BE188:BE197)</f>
        <v>0</v>
      </c>
      <c r="BG188" s="283">
        <f t="shared" si="16"/>
        <v>0</v>
      </c>
      <c r="BH188" s="282">
        <v>10</v>
      </c>
      <c r="BI188" s="284"/>
      <c r="BJ188" s="284"/>
      <c r="BK188" s="284"/>
      <c r="BL188" s="285">
        <f>AVERAGE(BF188/BH188)</f>
        <v>0</v>
      </c>
      <c r="BM188" s="286">
        <f t="shared" si="17"/>
        <v>25</v>
      </c>
      <c r="BN188" s="272"/>
    </row>
    <row r="189" spans="1:66" s="5" customFormat="1" ht="15.75" x14ac:dyDescent="0.25">
      <c r="A189" s="17">
        <v>940</v>
      </c>
      <c r="B189" s="310" t="s">
        <v>77</v>
      </c>
      <c r="C189" s="310">
        <v>35</v>
      </c>
      <c r="D189" s="315" t="s">
        <v>260</v>
      </c>
      <c r="E189" s="315" t="s">
        <v>166</v>
      </c>
      <c r="F189" s="323" t="s">
        <v>5</v>
      </c>
      <c r="G189" s="312">
        <f t="shared" si="12"/>
        <v>185</v>
      </c>
      <c r="H189" s="313">
        <f t="shared" si="13"/>
        <v>20</v>
      </c>
      <c r="I189" s="32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6"/>
      <c r="U189" s="316"/>
      <c r="V189" s="315">
        <v>10</v>
      </c>
      <c r="W189" s="315">
        <v>10</v>
      </c>
      <c r="X189" s="315"/>
      <c r="Y189" s="315"/>
      <c r="Z189" s="315"/>
      <c r="AA189" s="315"/>
      <c r="AB189" s="317"/>
      <c r="AC189" s="318"/>
      <c r="AD189" s="315"/>
      <c r="AE189" s="315"/>
      <c r="AF189" s="315"/>
      <c r="AG189" s="315"/>
      <c r="AH189" s="315"/>
      <c r="AI189" s="315"/>
      <c r="AJ189" s="319"/>
      <c r="AK189" s="319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20"/>
      <c r="AZ189" s="315"/>
      <c r="BA189" s="315"/>
      <c r="BB189" s="321"/>
      <c r="BC189" s="315"/>
      <c r="BD189" s="322">
        <f t="shared" si="14"/>
        <v>2</v>
      </c>
      <c r="BE189" s="281">
        <f t="shared" si="15"/>
        <v>0</v>
      </c>
      <c r="BF189" s="282"/>
      <c r="BG189" s="283">
        <f t="shared" si="16"/>
        <v>0</v>
      </c>
      <c r="BH189" s="282"/>
      <c r="BI189" s="284"/>
      <c r="BJ189" s="284"/>
      <c r="BK189" s="284"/>
      <c r="BL189" s="285"/>
      <c r="BM189" s="286">
        <f t="shared" si="17"/>
        <v>10</v>
      </c>
      <c r="BN189" s="272"/>
    </row>
    <row r="190" spans="1:66" s="5" customFormat="1" ht="15.75" x14ac:dyDescent="0.25">
      <c r="A190" s="17">
        <v>941</v>
      </c>
      <c r="B190" s="310" t="s">
        <v>77</v>
      </c>
      <c r="C190" s="310">
        <v>35</v>
      </c>
      <c r="D190" s="315" t="s">
        <v>247</v>
      </c>
      <c r="E190" s="315" t="s">
        <v>96</v>
      </c>
      <c r="F190" s="323" t="s">
        <v>5</v>
      </c>
      <c r="G190" s="312">
        <f t="shared" si="12"/>
        <v>186</v>
      </c>
      <c r="H190" s="313">
        <f t="shared" si="13"/>
        <v>20</v>
      </c>
      <c r="I190" s="32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6"/>
      <c r="U190" s="316"/>
      <c r="V190" s="315">
        <v>10</v>
      </c>
      <c r="W190" s="315">
        <v>10</v>
      </c>
      <c r="X190" s="315"/>
      <c r="Y190" s="315"/>
      <c r="Z190" s="315"/>
      <c r="AA190" s="315"/>
      <c r="AB190" s="317"/>
      <c r="AC190" s="318"/>
      <c r="AD190" s="315"/>
      <c r="AE190" s="315"/>
      <c r="AF190" s="315"/>
      <c r="AG190" s="315"/>
      <c r="AH190" s="315"/>
      <c r="AI190" s="315"/>
      <c r="AJ190" s="319"/>
      <c r="AK190" s="319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20"/>
      <c r="AZ190" s="315"/>
      <c r="BA190" s="315"/>
      <c r="BB190" s="321"/>
      <c r="BC190" s="315"/>
      <c r="BD190" s="322">
        <f t="shared" si="14"/>
        <v>2</v>
      </c>
      <c r="BE190" s="281">
        <f t="shared" si="15"/>
        <v>0</v>
      </c>
      <c r="BF190" s="282"/>
      <c r="BG190" s="283">
        <f t="shared" si="16"/>
        <v>0</v>
      </c>
      <c r="BH190" s="282"/>
      <c r="BI190" s="284"/>
      <c r="BJ190" s="278"/>
      <c r="BK190" s="284"/>
      <c r="BL190" s="285"/>
      <c r="BM190" s="286">
        <f t="shared" si="17"/>
        <v>10</v>
      </c>
      <c r="BN190" s="272"/>
    </row>
    <row r="191" spans="1:66" s="5" customFormat="1" ht="15.75" x14ac:dyDescent="0.25">
      <c r="A191" s="17">
        <v>5304</v>
      </c>
      <c r="B191" s="310" t="s">
        <v>427</v>
      </c>
      <c r="C191" s="310">
        <v>35</v>
      </c>
      <c r="D191" s="315" t="s">
        <v>161</v>
      </c>
      <c r="E191" s="315" t="s">
        <v>168</v>
      </c>
      <c r="F191" s="323" t="s">
        <v>5</v>
      </c>
      <c r="G191" s="312">
        <f t="shared" si="12"/>
        <v>187</v>
      </c>
      <c r="H191" s="313">
        <f t="shared" si="13"/>
        <v>20</v>
      </c>
      <c r="I191" s="32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6"/>
      <c r="U191" s="316">
        <v>20</v>
      </c>
      <c r="V191" s="315"/>
      <c r="W191" s="315"/>
      <c r="X191" s="315"/>
      <c r="Y191" s="315"/>
      <c r="Z191" s="315"/>
      <c r="AA191" s="315"/>
      <c r="AB191" s="317"/>
      <c r="AC191" s="318"/>
      <c r="AD191" s="315"/>
      <c r="AE191" s="315"/>
      <c r="AF191" s="315"/>
      <c r="AG191" s="315"/>
      <c r="AH191" s="315"/>
      <c r="AI191" s="315"/>
      <c r="AJ191" s="319"/>
      <c r="AK191" s="319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20"/>
      <c r="AZ191" s="315"/>
      <c r="BA191" s="315"/>
      <c r="BB191" s="321"/>
      <c r="BC191" s="315"/>
      <c r="BD191" s="322">
        <f t="shared" si="14"/>
        <v>1</v>
      </c>
      <c r="BE191" s="281">
        <f t="shared" si="15"/>
        <v>0</v>
      </c>
      <c r="BF191" s="282"/>
      <c r="BG191" s="283">
        <f t="shared" si="16"/>
        <v>0</v>
      </c>
      <c r="BH191" s="282"/>
      <c r="BI191" s="284"/>
      <c r="BJ191" s="284"/>
      <c r="BK191" s="284"/>
      <c r="BL191" s="285"/>
      <c r="BM191" s="286">
        <f t="shared" si="17"/>
        <v>20</v>
      </c>
      <c r="BN191" s="272"/>
    </row>
    <row r="192" spans="1:66" s="5" customFormat="1" ht="15.75" x14ac:dyDescent="0.25">
      <c r="A192" s="17">
        <v>5435</v>
      </c>
      <c r="B192" s="310" t="s">
        <v>223</v>
      </c>
      <c r="C192" s="310">
        <v>35</v>
      </c>
      <c r="D192" s="315" t="s">
        <v>264</v>
      </c>
      <c r="E192" s="315" t="s">
        <v>63</v>
      </c>
      <c r="F192" s="310" t="s">
        <v>5</v>
      </c>
      <c r="G192" s="312">
        <f t="shared" si="12"/>
        <v>188</v>
      </c>
      <c r="H192" s="313">
        <f t="shared" si="13"/>
        <v>20</v>
      </c>
      <c r="I192" s="32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6"/>
      <c r="U192" s="316"/>
      <c r="V192" s="315">
        <v>10</v>
      </c>
      <c r="W192" s="315">
        <v>10</v>
      </c>
      <c r="X192" s="315"/>
      <c r="Y192" s="315"/>
      <c r="Z192" s="315"/>
      <c r="AA192" s="315"/>
      <c r="AB192" s="317"/>
      <c r="AC192" s="318"/>
      <c r="AD192" s="315"/>
      <c r="AE192" s="315"/>
      <c r="AF192" s="315"/>
      <c r="AG192" s="315"/>
      <c r="AH192" s="315"/>
      <c r="AI192" s="315"/>
      <c r="AJ192" s="319"/>
      <c r="AK192" s="319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20"/>
      <c r="AZ192" s="315"/>
      <c r="BA192" s="315"/>
      <c r="BB192" s="321"/>
      <c r="BC192" s="315"/>
      <c r="BD192" s="322">
        <f t="shared" si="14"/>
        <v>2</v>
      </c>
      <c r="BE192" s="281">
        <f t="shared" si="15"/>
        <v>0</v>
      </c>
      <c r="BF192" s="282"/>
      <c r="BG192" s="283">
        <f t="shared" si="16"/>
        <v>0</v>
      </c>
      <c r="BH192" s="282"/>
      <c r="BI192" s="284"/>
      <c r="BJ192" s="284"/>
      <c r="BK192" s="284"/>
      <c r="BL192" s="285"/>
      <c r="BM192" s="286">
        <f t="shared" si="17"/>
        <v>10</v>
      </c>
      <c r="BN192" s="272"/>
    </row>
    <row r="193" spans="1:66" s="5" customFormat="1" ht="15.75" x14ac:dyDescent="0.25">
      <c r="A193" s="17">
        <v>1139</v>
      </c>
      <c r="B193" s="310" t="s">
        <v>267</v>
      </c>
      <c r="C193" s="310">
        <v>35</v>
      </c>
      <c r="D193" s="315" t="s">
        <v>454</v>
      </c>
      <c r="E193" s="315" t="s">
        <v>6</v>
      </c>
      <c r="F193" s="326" t="s">
        <v>5</v>
      </c>
      <c r="G193" s="312">
        <f t="shared" si="12"/>
        <v>189</v>
      </c>
      <c r="H193" s="313">
        <f t="shared" si="13"/>
        <v>15</v>
      </c>
      <c r="I193" s="32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6">
        <v>15</v>
      </c>
      <c r="U193" s="316"/>
      <c r="V193" s="315"/>
      <c r="W193" s="315"/>
      <c r="X193" s="315"/>
      <c r="Y193" s="315"/>
      <c r="Z193" s="315"/>
      <c r="AA193" s="315"/>
      <c r="AB193" s="327"/>
      <c r="AC193" s="318"/>
      <c r="AD193" s="315"/>
      <c r="AE193" s="315"/>
      <c r="AF193" s="315"/>
      <c r="AG193" s="315"/>
      <c r="AH193" s="315"/>
      <c r="AI193" s="315"/>
      <c r="AJ193" s="319"/>
      <c r="AK193" s="319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20"/>
      <c r="AZ193" s="315"/>
      <c r="BA193" s="315"/>
      <c r="BB193" s="321"/>
      <c r="BC193" s="315"/>
      <c r="BD193" s="322">
        <f t="shared" si="14"/>
        <v>1</v>
      </c>
      <c r="BE193" s="281">
        <f t="shared" si="15"/>
        <v>0</v>
      </c>
      <c r="BF193" s="283">
        <f>SUM(BE193:BE196)</f>
        <v>0</v>
      </c>
      <c r="BG193" s="283">
        <f t="shared" si="16"/>
        <v>0</v>
      </c>
      <c r="BH193" s="282">
        <v>4</v>
      </c>
      <c r="BI193" s="284"/>
      <c r="BJ193" s="284"/>
      <c r="BK193" s="284"/>
      <c r="BL193" s="285">
        <f>AVERAGE(BF193/BH193)</f>
        <v>0</v>
      </c>
      <c r="BM193" s="286">
        <f t="shared" si="17"/>
        <v>15</v>
      </c>
      <c r="BN193" s="272"/>
    </row>
    <row r="194" spans="1:66" s="5" customFormat="1" ht="15.75" x14ac:dyDescent="0.25">
      <c r="A194" s="17">
        <v>5016</v>
      </c>
      <c r="B194" s="310" t="s">
        <v>189</v>
      </c>
      <c r="C194" s="310">
        <v>35</v>
      </c>
      <c r="D194" s="315" t="s">
        <v>57</v>
      </c>
      <c r="E194" s="315" t="s">
        <v>15</v>
      </c>
      <c r="F194" s="323" t="s">
        <v>5</v>
      </c>
      <c r="G194" s="312">
        <f t="shared" si="12"/>
        <v>190</v>
      </c>
      <c r="H194" s="313">
        <f t="shared" si="13"/>
        <v>15</v>
      </c>
      <c r="I194" s="32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6"/>
      <c r="U194" s="316"/>
      <c r="V194" s="315"/>
      <c r="W194" s="315">
        <v>15</v>
      </c>
      <c r="X194" s="315"/>
      <c r="Y194" s="315"/>
      <c r="Z194" s="315"/>
      <c r="AA194" s="315"/>
      <c r="AB194" s="317"/>
      <c r="AC194" s="318"/>
      <c r="AD194" s="315"/>
      <c r="AE194" s="315"/>
      <c r="AF194" s="315"/>
      <c r="AG194" s="315"/>
      <c r="AH194" s="315"/>
      <c r="AI194" s="315"/>
      <c r="AJ194" s="319"/>
      <c r="AK194" s="319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20"/>
      <c r="AZ194" s="315"/>
      <c r="BA194" s="315"/>
      <c r="BB194" s="321"/>
      <c r="BC194" s="315"/>
      <c r="BD194" s="322">
        <f t="shared" si="14"/>
        <v>1</v>
      </c>
      <c r="BE194" s="281">
        <f t="shared" si="15"/>
        <v>0</v>
      </c>
      <c r="BF194" s="283"/>
      <c r="BG194" s="283">
        <f t="shared" si="16"/>
        <v>0</v>
      </c>
      <c r="BH194" s="282"/>
      <c r="BI194" s="284"/>
      <c r="BJ194" s="278"/>
      <c r="BK194" s="284"/>
      <c r="BL194" s="285"/>
      <c r="BM194" s="286">
        <f t="shared" si="17"/>
        <v>15</v>
      </c>
      <c r="BN194" s="272"/>
    </row>
    <row r="195" spans="1:66" s="5" customFormat="1" ht="15.75" x14ac:dyDescent="0.25">
      <c r="A195" s="355">
        <v>5337</v>
      </c>
      <c r="B195" s="339" t="s">
        <v>427</v>
      </c>
      <c r="C195" s="261">
        <v>35</v>
      </c>
      <c r="D195" s="316" t="s">
        <v>258</v>
      </c>
      <c r="E195" s="316" t="s">
        <v>20</v>
      </c>
      <c r="F195" s="326" t="s">
        <v>5</v>
      </c>
      <c r="G195" s="312">
        <f t="shared" si="12"/>
        <v>191</v>
      </c>
      <c r="H195" s="313">
        <f t="shared" si="13"/>
        <v>15</v>
      </c>
      <c r="I195" s="325"/>
      <c r="J195" s="315"/>
      <c r="K195" s="315"/>
      <c r="L195" s="315"/>
      <c r="M195" s="315">
        <v>15</v>
      </c>
      <c r="N195" s="315"/>
      <c r="O195" s="315"/>
      <c r="P195" s="315"/>
      <c r="Q195" s="315"/>
      <c r="R195" s="315"/>
      <c r="S195" s="315"/>
      <c r="T195" s="316"/>
      <c r="U195" s="316"/>
      <c r="V195" s="315"/>
      <c r="W195" s="315"/>
      <c r="X195" s="315"/>
      <c r="Y195" s="315"/>
      <c r="Z195" s="315"/>
      <c r="AA195" s="315"/>
      <c r="AB195" s="317"/>
      <c r="AC195" s="318"/>
      <c r="AD195" s="315"/>
      <c r="AE195" s="315"/>
      <c r="AF195" s="315"/>
      <c r="AG195" s="315"/>
      <c r="AH195" s="315"/>
      <c r="AI195" s="315"/>
      <c r="AJ195" s="319"/>
      <c r="AK195" s="319"/>
      <c r="AL195" s="315"/>
      <c r="AM195" s="315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20"/>
      <c r="AZ195" s="315"/>
      <c r="BA195" s="315"/>
      <c r="BB195" s="321"/>
      <c r="BC195" s="315"/>
      <c r="BD195" s="322">
        <f t="shared" si="14"/>
        <v>1</v>
      </c>
      <c r="BE195" s="281">
        <f t="shared" si="15"/>
        <v>0</v>
      </c>
      <c r="BF195" s="283"/>
      <c r="BG195" s="283">
        <f t="shared" si="16"/>
        <v>0</v>
      </c>
      <c r="BH195" s="282"/>
      <c r="BI195" s="284"/>
      <c r="BJ195" s="284"/>
      <c r="BK195" s="278"/>
      <c r="BL195" s="285"/>
      <c r="BM195" s="286">
        <f t="shared" si="17"/>
        <v>15</v>
      </c>
      <c r="BN195" s="272"/>
    </row>
    <row r="196" spans="1:66" s="5" customFormat="1" ht="15.75" x14ac:dyDescent="0.25">
      <c r="A196" s="355">
        <v>5338</v>
      </c>
      <c r="B196" s="339" t="s">
        <v>427</v>
      </c>
      <c r="C196" s="261">
        <v>35</v>
      </c>
      <c r="D196" s="262" t="s">
        <v>258</v>
      </c>
      <c r="E196" s="262" t="s">
        <v>259</v>
      </c>
      <c r="F196" s="261" t="s">
        <v>5</v>
      </c>
      <c r="G196" s="312">
        <f t="shared" si="12"/>
        <v>192</v>
      </c>
      <c r="H196" s="313">
        <f t="shared" si="13"/>
        <v>15</v>
      </c>
      <c r="I196" s="325"/>
      <c r="J196" s="315"/>
      <c r="K196" s="315"/>
      <c r="L196" s="315"/>
      <c r="M196" s="315">
        <v>15</v>
      </c>
      <c r="N196" s="315"/>
      <c r="O196" s="315"/>
      <c r="P196" s="315"/>
      <c r="Q196" s="315"/>
      <c r="R196" s="315"/>
      <c r="S196" s="315"/>
      <c r="T196" s="316"/>
      <c r="U196" s="316"/>
      <c r="V196" s="315"/>
      <c r="W196" s="315"/>
      <c r="X196" s="315"/>
      <c r="Y196" s="315"/>
      <c r="Z196" s="315"/>
      <c r="AA196" s="315"/>
      <c r="AB196" s="317"/>
      <c r="AC196" s="318"/>
      <c r="AD196" s="315"/>
      <c r="AE196" s="315"/>
      <c r="AF196" s="315"/>
      <c r="AG196" s="315"/>
      <c r="AH196" s="315"/>
      <c r="AI196" s="315"/>
      <c r="AJ196" s="319"/>
      <c r="AK196" s="319"/>
      <c r="AL196" s="315"/>
      <c r="AM196" s="315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20"/>
      <c r="AZ196" s="315"/>
      <c r="BA196" s="315"/>
      <c r="BB196" s="321"/>
      <c r="BC196" s="315"/>
      <c r="BD196" s="322">
        <f t="shared" si="14"/>
        <v>1</v>
      </c>
      <c r="BE196" s="281">
        <f t="shared" si="15"/>
        <v>0</v>
      </c>
      <c r="BF196" s="282"/>
      <c r="BG196" s="283">
        <f t="shared" si="16"/>
        <v>0</v>
      </c>
      <c r="BH196" s="282"/>
      <c r="BI196" s="284"/>
      <c r="BJ196" s="284"/>
      <c r="BK196" s="278"/>
      <c r="BL196" s="285"/>
      <c r="BM196" s="286">
        <f t="shared" si="17"/>
        <v>15</v>
      </c>
      <c r="BN196" s="272"/>
    </row>
    <row r="197" spans="1:66" s="5" customFormat="1" ht="15.75" x14ac:dyDescent="0.25">
      <c r="A197" s="258">
        <v>121</v>
      </c>
      <c r="B197" s="339" t="s">
        <v>289</v>
      </c>
      <c r="C197" s="310">
        <v>35</v>
      </c>
      <c r="D197" s="315" t="s">
        <v>291</v>
      </c>
      <c r="E197" s="315" t="s">
        <v>178</v>
      </c>
      <c r="F197" s="326" t="s">
        <v>5</v>
      </c>
      <c r="G197" s="312">
        <f t="shared" ref="G197:G219" si="18">G196+1</f>
        <v>193</v>
      </c>
      <c r="H197" s="313">
        <f t="shared" ref="H197:H219" si="19">SUM(J197:BC197)</f>
        <v>10</v>
      </c>
      <c r="I197" s="325"/>
      <c r="J197" s="315"/>
      <c r="K197" s="315"/>
      <c r="L197" s="315"/>
      <c r="M197" s="315"/>
      <c r="N197" s="315">
        <v>10</v>
      </c>
      <c r="O197" s="315"/>
      <c r="P197" s="315"/>
      <c r="Q197" s="315"/>
      <c r="R197" s="315"/>
      <c r="S197" s="315"/>
      <c r="T197" s="316"/>
      <c r="U197" s="316"/>
      <c r="V197" s="315"/>
      <c r="W197" s="315"/>
      <c r="X197" s="315"/>
      <c r="Y197" s="315"/>
      <c r="Z197" s="315"/>
      <c r="AA197" s="315"/>
      <c r="AB197" s="317"/>
      <c r="AC197" s="318"/>
      <c r="AD197" s="315"/>
      <c r="AE197" s="315"/>
      <c r="AF197" s="315"/>
      <c r="AG197" s="315"/>
      <c r="AH197" s="315"/>
      <c r="AI197" s="315"/>
      <c r="AJ197" s="319"/>
      <c r="AK197" s="319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20"/>
      <c r="AZ197" s="315"/>
      <c r="BA197" s="315"/>
      <c r="BB197" s="321"/>
      <c r="BC197" s="315"/>
      <c r="BD197" s="322">
        <f t="shared" ref="BD197:BD219" si="20">SUMIF(J197:BC197,"&gt;0",$J$4:$BC$4)</f>
        <v>1</v>
      </c>
      <c r="BE197" s="281">
        <f t="shared" ref="BE197:BE219" si="21">IF(BD197&gt;11,BD197,0)</f>
        <v>0</v>
      </c>
      <c r="BF197" s="283">
        <f>SUM(BE197:BE202)</f>
        <v>0</v>
      </c>
      <c r="BG197" s="283">
        <f t="shared" ref="BG197:BG219" si="22">IF(BD197&gt;4,1,0)</f>
        <v>0</v>
      </c>
      <c r="BH197" s="283">
        <v>6</v>
      </c>
      <c r="BI197" s="278"/>
      <c r="BJ197" s="278"/>
      <c r="BK197" s="278"/>
      <c r="BL197" s="285">
        <f>AVERAGE(BF197/BH197)</f>
        <v>0</v>
      </c>
      <c r="BM197" s="286">
        <f t="shared" ref="BM197:BM242" si="23">AVERAGE(H197/BD197)</f>
        <v>10</v>
      </c>
      <c r="BN197" s="272"/>
    </row>
    <row r="198" spans="1:66" s="5" customFormat="1" ht="15.75" x14ac:dyDescent="0.25">
      <c r="A198" s="258">
        <v>4084</v>
      </c>
      <c r="B198" s="339" t="s">
        <v>105</v>
      </c>
      <c r="C198" s="310">
        <v>22</v>
      </c>
      <c r="D198" s="333" t="s">
        <v>194</v>
      </c>
      <c r="E198" s="333" t="s">
        <v>306</v>
      </c>
      <c r="F198" s="334" t="s">
        <v>101</v>
      </c>
      <c r="G198" s="312">
        <f t="shared" si="18"/>
        <v>194</v>
      </c>
      <c r="H198" s="313">
        <f t="shared" si="19"/>
        <v>10</v>
      </c>
      <c r="I198" s="325"/>
      <c r="J198" s="315">
        <v>5</v>
      </c>
      <c r="K198" s="315">
        <v>5</v>
      </c>
      <c r="L198" s="315"/>
      <c r="M198" s="315"/>
      <c r="N198" s="315"/>
      <c r="O198" s="315"/>
      <c r="P198" s="315"/>
      <c r="Q198" s="315"/>
      <c r="R198" s="315"/>
      <c r="S198" s="315"/>
      <c r="T198" s="316"/>
      <c r="U198" s="316"/>
      <c r="V198" s="315"/>
      <c r="W198" s="315"/>
      <c r="X198" s="315"/>
      <c r="Y198" s="315"/>
      <c r="Z198" s="315"/>
      <c r="AA198" s="315"/>
      <c r="AB198" s="317"/>
      <c r="AC198" s="318"/>
      <c r="AD198" s="315"/>
      <c r="AE198" s="315"/>
      <c r="AF198" s="315"/>
      <c r="AG198" s="315"/>
      <c r="AH198" s="315"/>
      <c r="AI198" s="315"/>
      <c r="AJ198" s="319"/>
      <c r="AK198" s="319"/>
      <c r="AL198" s="315"/>
      <c r="AM198" s="315"/>
      <c r="AN198" s="315"/>
      <c r="AO198" s="315"/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20"/>
      <c r="AZ198" s="315"/>
      <c r="BA198" s="315"/>
      <c r="BB198" s="321"/>
      <c r="BC198" s="315"/>
      <c r="BD198" s="322">
        <f t="shared" si="20"/>
        <v>2</v>
      </c>
      <c r="BE198" s="281">
        <f t="shared" si="21"/>
        <v>0</v>
      </c>
      <c r="BF198" s="283"/>
      <c r="BG198" s="283">
        <f t="shared" si="22"/>
        <v>0</v>
      </c>
      <c r="BH198" s="283"/>
      <c r="BI198" s="278"/>
      <c r="BJ198" s="278"/>
      <c r="BK198" s="278"/>
      <c r="BL198" s="285"/>
      <c r="BM198" s="286">
        <f t="shared" si="23"/>
        <v>5</v>
      </c>
      <c r="BN198" s="272"/>
    </row>
    <row r="199" spans="1:66" s="5" customFormat="1" ht="15.75" x14ac:dyDescent="0.25">
      <c r="A199" s="258">
        <v>5130</v>
      </c>
      <c r="B199" s="339" t="s">
        <v>205</v>
      </c>
      <c r="C199" s="310">
        <v>35</v>
      </c>
      <c r="D199" s="315" t="s">
        <v>424</v>
      </c>
      <c r="E199" s="315" t="s">
        <v>166</v>
      </c>
      <c r="F199" s="323" t="s">
        <v>5</v>
      </c>
      <c r="G199" s="312">
        <f t="shared" si="18"/>
        <v>195</v>
      </c>
      <c r="H199" s="313">
        <f t="shared" si="19"/>
        <v>10</v>
      </c>
      <c r="I199" s="32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6"/>
      <c r="U199" s="316"/>
      <c r="V199" s="315"/>
      <c r="W199" s="315"/>
      <c r="X199" s="315"/>
      <c r="Y199" s="315">
        <v>10</v>
      </c>
      <c r="Z199" s="315"/>
      <c r="AA199" s="315"/>
      <c r="AB199" s="317"/>
      <c r="AC199" s="318"/>
      <c r="AD199" s="315"/>
      <c r="AE199" s="315"/>
      <c r="AF199" s="315"/>
      <c r="AG199" s="315"/>
      <c r="AH199" s="315"/>
      <c r="AI199" s="315"/>
      <c r="AJ199" s="319"/>
      <c r="AK199" s="319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20"/>
      <c r="AZ199" s="315"/>
      <c r="BA199" s="315"/>
      <c r="BB199" s="321"/>
      <c r="BC199" s="315"/>
      <c r="BD199" s="322">
        <f t="shared" si="20"/>
        <v>1</v>
      </c>
      <c r="BE199" s="281">
        <f t="shared" si="21"/>
        <v>0</v>
      </c>
      <c r="BF199" s="282"/>
      <c r="BG199" s="283">
        <f t="shared" si="22"/>
        <v>0</v>
      </c>
      <c r="BH199" s="282"/>
      <c r="BI199" s="284"/>
      <c r="BJ199" s="284"/>
      <c r="BK199" s="284"/>
      <c r="BL199" s="285"/>
      <c r="BM199" s="286">
        <f t="shared" si="23"/>
        <v>10</v>
      </c>
      <c r="BN199" s="272"/>
    </row>
    <row r="200" spans="1:66" s="5" customFormat="1" ht="15.75" x14ac:dyDescent="0.25">
      <c r="A200" s="258">
        <v>5361</v>
      </c>
      <c r="B200" s="339" t="s">
        <v>427</v>
      </c>
      <c r="C200" s="310">
        <v>35</v>
      </c>
      <c r="D200" s="315" t="s">
        <v>445</v>
      </c>
      <c r="E200" s="315" t="s">
        <v>151</v>
      </c>
      <c r="F200" s="323" t="s">
        <v>5</v>
      </c>
      <c r="G200" s="312">
        <f t="shared" si="18"/>
        <v>196</v>
      </c>
      <c r="H200" s="313">
        <f t="shared" si="19"/>
        <v>10</v>
      </c>
      <c r="I200" s="332"/>
      <c r="J200" s="315"/>
      <c r="K200" s="315"/>
      <c r="L200" s="315">
        <v>5</v>
      </c>
      <c r="M200" s="315">
        <v>5</v>
      </c>
      <c r="N200" s="315"/>
      <c r="O200" s="315"/>
      <c r="P200" s="315"/>
      <c r="Q200" s="315"/>
      <c r="R200" s="315"/>
      <c r="S200" s="315"/>
      <c r="T200" s="316"/>
      <c r="U200" s="316"/>
      <c r="V200" s="315"/>
      <c r="W200" s="315"/>
      <c r="X200" s="315"/>
      <c r="Y200" s="315"/>
      <c r="Z200" s="315"/>
      <c r="AA200" s="315"/>
      <c r="AB200" s="317"/>
      <c r="AC200" s="318"/>
      <c r="AD200" s="315"/>
      <c r="AE200" s="315"/>
      <c r="AF200" s="315"/>
      <c r="AG200" s="315"/>
      <c r="AH200" s="315"/>
      <c r="AI200" s="315"/>
      <c r="AJ200" s="319"/>
      <c r="AK200" s="319"/>
      <c r="AL200" s="315"/>
      <c r="AM200" s="315"/>
      <c r="AN200" s="315"/>
      <c r="AO200" s="315"/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20"/>
      <c r="AZ200" s="315"/>
      <c r="BA200" s="315"/>
      <c r="BB200" s="321"/>
      <c r="BC200" s="315"/>
      <c r="BD200" s="322">
        <f t="shared" si="20"/>
        <v>2</v>
      </c>
      <c r="BE200" s="281">
        <f t="shared" si="21"/>
        <v>0</v>
      </c>
      <c r="BF200" s="282"/>
      <c r="BG200" s="283">
        <f t="shared" si="22"/>
        <v>0</v>
      </c>
      <c r="BH200" s="282"/>
      <c r="BI200" s="284"/>
      <c r="BJ200" s="284"/>
      <c r="BK200" s="284"/>
      <c r="BL200" s="285"/>
      <c r="BM200" s="286">
        <f t="shared" si="23"/>
        <v>5</v>
      </c>
      <c r="BN200" s="272"/>
    </row>
    <row r="201" spans="1:66" s="5" customFormat="1" ht="15.75" x14ac:dyDescent="0.25">
      <c r="A201" s="258">
        <v>950</v>
      </c>
      <c r="B201" s="339" t="s">
        <v>77</v>
      </c>
      <c r="C201" s="310">
        <v>35</v>
      </c>
      <c r="D201" s="315" t="s">
        <v>322</v>
      </c>
      <c r="E201" s="315" t="s">
        <v>43</v>
      </c>
      <c r="F201" s="326" t="s">
        <v>5</v>
      </c>
      <c r="G201" s="312">
        <f t="shared" si="18"/>
        <v>197</v>
      </c>
      <c r="H201" s="313">
        <f t="shared" si="19"/>
        <v>5</v>
      </c>
      <c r="I201" s="32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6"/>
      <c r="U201" s="316"/>
      <c r="V201" s="315"/>
      <c r="W201" s="315">
        <v>5</v>
      </c>
      <c r="X201" s="315"/>
      <c r="Y201" s="315"/>
      <c r="Z201" s="315"/>
      <c r="AA201" s="315"/>
      <c r="AB201" s="317"/>
      <c r="AC201" s="318"/>
      <c r="AD201" s="315"/>
      <c r="AE201" s="315"/>
      <c r="AF201" s="315"/>
      <c r="AG201" s="315"/>
      <c r="AH201" s="315"/>
      <c r="AI201" s="315"/>
      <c r="AJ201" s="319"/>
      <c r="AK201" s="319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20"/>
      <c r="AZ201" s="315"/>
      <c r="BA201" s="315"/>
      <c r="BB201" s="321"/>
      <c r="BC201" s="315"/>
      <c r="BD201" s="322">
        <f t="shared" si="20"/>
        <v>1</v>
      </c>
      <c r="BE201" s="281">
        <f t="shared" si="21"/>
        <v>0</v>
      </c>
      <c r="BF201" s="282"/>
      <c r="BG201" s="283">
        <f t="shared" si="22"/>
        <v>0</v>
      </c>
      <c r="BH201" s="282"/>
      <c r="BI201" s="284"/>
      <c r="BJ201" s="284"/>
      <c r="BK201" s="284"/>
      <c r="BL201" s="285"/>
      <c r="BM201" s="286">
        <f t="shared" si="23"/>
        <v>5</v>
      </c>
      <c r="BN201" s="272"/>
    </row>
    <row r="202" spans="1:66" s="5" customFormat="1" ht="15.75" x14ac:dyDescent="0.25">
      <c r="A202" s="258">
        <v>146</v>
      </c>
      <c r="B202" s="339" t="s">
        <v>289</v>
      </c>
      <c r="C202" s="310">
        <v>35</v>
      </c>
      <c r="D202" s="315" t="s">
        <v>292</v>
      </c>
      <c r="E202" s="315" t="s">
        <v>178</v>
      </c>
      <c r="F202" s="326" t="s">
        <v>5</v>
      </c>
      <c r="G202" s="312">
        <f t="shared" si="18"/>
        <v>198</v>
      </c>
      <c r="H202" s="313">
        <f t="shared" si="19"/>
        <v>0</v>
      </c>
      <c r="I202" s="32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6"/>
      <c r="U202" s="316"/>
      <c r="V202" s="315"/>
      <c r="W202" s="315"/>
      <c r="X202" s="315"/>
      <c r="Y202" s="315"/>
      <c r="Z202" s="315"/>
      <c r="AA202" s="315"/>
      <c r="AB202" s="317"/>
      <c r="AC202" s="318"/>
      <c r="AD202" s="315"/>
      <c r="AE202" s="315"/>
      <c r="AF202" s="315"/>
      <c r="AG202" s="315"/>
      <c r="AH202" s="315"/>
      <c r="AI202" s="315"/>
      <c r="AJ202" s="319"/>
      <c r="AK202" s="319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20"/>
      <c r="AZ202" s="315"/>
      <c r="BA202" s="315"/>
      <c r="BB202" s="321"/>
      <c r="BC202" s="315"/>
      <c r="BD202" s="322">
        <f t="shared" si="20"/>
        <v>0</v>
      </c>
      <c r="BE202" s="281">
        <f t="shared" si="21"/>
        <v>0</v>
      </c>
      <c r="BF202" s="282"/>
      <c r="BG202" s="283">
        <f t="shared" si="22"/>
        <v>0</v>
      </c>
      <c r="BH202" s="282"/>
      <c r="BI202" s="284"/>
      <c r="BJ202" s="284"/>
      <c r="BK202" s="284"/>
      <c r="BL202" s="285"/>
      <c r="BM202" s="286" t="e">
        <f t="shared" si="23"/>
        <v>#DIV/0!</v>
      </c>
      <c r="BN202" s="272"/>
    </row>
    <row r="203" spans="1:66" s="5" customFormat="1" ht="15.75" x14ac:dyDescent="0.25">
      <c r="A203" s="17">
        <v>155</v>
      </c>
      <c r="B203" s="310" t="s">
        <v>289</v>
      </c>
      <c r="C203" s="310">
        <v>35</v>
      </c>
      <c r="D203" s="335" t="s">
        <v>319</v>
      </c>
      <c r="E203" s="335" t="s">
        <v>118</v>
      </c>
      <c r="F203" s="326" t="s">
        <v>5</v>
      </c>
      <c r="G203" s="312">
        <f t="shared" si="18"/>
        <v>199</v>
      </c>
      <c r="H203" s="313">
        <f t="shared" si="19"/>
        <v>0</v>
      </c>
      <c r="I203" s="32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6"/>
      <c r="U203" s="316"/>
      <c r="V203" s="315"/>
      <c r="W203" s="315"/>
      <c r="X203" s="315"/>
      <c r="Y203" s="315"/>
      <c r="Z203" s="315"/>
      <c r="AA203" s="315"/>
      <c r="AB203" s="317"/>
      <c r="AC203" s="318"/>
      <c r="AD203" s="315"/>
      <c r="AE203" s="315"/>
      <c r="AF203" s="315"/>
      <c r="AG203" s="315"/>
      <c r="AH203" s="315"/>
      <c r="AI203" s="315"/>
      <c r="AJ203" s="319"/>
      <c r="AK203" s="319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20"/>
      <c r="AZ203" s="315"/>
      <c r="BA203" s="315"/>
      <c r="BB203" s="321"/>
      <c r="BC203" s="315"/>
      <c r="BD203" s="322">
        <f t="shared" si="20"/>
        <v>0</v>
      </c>
      <c r="BE203" s="281">
        <f t="shared" si="21"/>
        <v>0</v>
      </c>
      <c r="BF203" s="282"/>
      <c r="BG203" s="283">
        <f t="shared" si="22"/>
        <v>0</v>
      </c>
      <c r="BH203" s="282"/>
      <c r="BI203" s="278"/>
      <c r="BJ203" s="278"/>
      <c r="BK203" s="284"/>
      <c r="BL203" s="285"/>
      <c r="BM203" s="286" t="e">
        <f t="shared" si="23"/>
        <v>#DIV/0!</v>
      </c>
      <c r="BN203" s="272"/>
    </row>
    <row r="204" spans="1:66" s="5" customFormat="1" ht="15.75" x14ac:dyDescent="0.25">
      <c r="A204" s="17">
        <v>949</v>
      </c>
      <c r="B204" s="310" t="s">
        <v>77</v>
      </c>
      <c r="C204" s="310">
        <v>35</v>
      </c>
      <c r="D204" s="315" t="s">
        <v>294</v>
      </c>
      <c r="E204" s="315" t="s">
        <v>12</v>
      </c>
      <c r="F204" s="323" t="s">
        <v>5</v>
      </c>
      <c r="G204" s="312">
        <f t="shared" si="18"/>
        <v>200</v>
      </c>
      <c r="H204" s="313">
        <f t="shared" si="19"/>
        <v>0</v>
      </c>
      <c r="I204" s="32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6"/>
      <c r="U204" s="316"/>
      <c r="V204" s="315"/>
      <c r="W204" s="315"/>
      <c r="X204" s="315"/>
      <c r="Y204" s="315"/>
      <c r="Z204" s="315"/>
      <c r="AA204" s="315"/>
      <c r="AB204" s="317"/>
      <c r="AC204" s="318"/>
      <c r="AD204" s="315"/>
      <c r="AE204" s="315"/>
      <c r="AF204" s="315"/>
      <c r="AG204" s="315"/>
      <c r="AH204" s="315"/>
      <c r="AI204" s="315"/>
      <c r="AJ204" s="319"/>
      <c r="AK204" s="319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20"/>
      <c r="AZ204" s="315"/>
      <c r="BA204" s="315"/>
      <c r="BB204" s="321"/>
      <c r="BC204" s="315"/>
      <c r="BD204" s="322">
        <f t="shared" si="20"/>
        <v>0</v>
      </c>
      <c r="BE204" s="281">
        <f t="shared" si="21"/>
        <v>0</v>
      </c>
      <c r="BF204" s="282"/>
      <c r="BG204" s="283">
        <f t="shared" si="22"/>
        <v>0</v>
      </c>
      <c r="BH204" s="282"/>
      <c r="BI204" s="284"/>
      <c r="BJ204" s="284"/>
      <c r="BK204" s="284"/>
      <c r="BL204" s="285"/>
      <c r="BM204" s="286" t="e">
        <f t="shared" si="23"/>
        <v>#DIV/0!</v>
      </c>
      <c r="BN204" s="272"/>
    </row>
    <row r="205" spans="1:66" s="5" customFormat="1" ht="15.75" x14ac:dyDescent="0.25">
      <c r="A205" s="17">
        <v>951</v>
      </c>
      <c r="B205" s="310" t="s">
        <v>77</v>
      </c>
      <c r="C205" s="310">
        <v>35</v>
      </c>
      <c r="D205" s="315" t="s">
        <v>281</v>
      </c>
      <c r="E205" s="315" t="s">
        <v>133</v>
      </c>
      <c r="F205" s="323" t="s">
        <v>5</v>
      </c>
      <c r="G205" s="312">
        <f t="shared" si="18"/>
        <v>201</v>
      </c>
      <c r="H205" s="313">
        <f t="shared" si="19"/>
        <v>0</v>
      </c>
      <c r="I205" s="32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6"/>
      <c r="U205" s="316"/>
      <c r="V205" s="315"/>
      <c r="W205" s="315"/>
      <c r="X205" s="315"/>
      <c r="Y205" s="315"/>
      <c r="Z205" s="315"/>
      <c r="AA205" s="315"/>
      <c r="AB205" s="317"/>
      <c r="AC205" s="318"/>
      <c r="AD205" s="315"/>
      <c r="AE205" s="315"/>
      <c r="AF205" s="315"/>
      <c r="AG205" s="315"/>
      <c r="AH205" s="315"/>
      <c r="AI205" s="315"/>
      <c r="AJ205" s="319"/>
      <c r="AK205" s="319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20"/>
      <c r="AZ205" s="315"/>
      <c r="BA205" s="315"/>
      <c r="BB205" s="321"/>
      <c r="BC205" s="315"/>
      <c r="BD205" s="322">
        <f t="shared" si="20"/>
        <v>0</v>
      </c>
      <c r="BE205" s="281">
        <f t="shared" si="21"/>
        <v>0</v>
      </c>
      <c r="BF205" s="282"/>
      <c r="BG205" s="283">
        <f t="shared" si="22"/>
        <v>0</v>
      </c>
      <c r="BH205" s="282"/>
      <c r="BI205" s="278"/>
      <c r="BJ205" s="278"/>
      <c r="BK205" s="278"/>
      <c r="BL205" s="285"/>
      <c r="BM205" s="286" t="e">
        <f t="shared" si="23"/>
        <v>#DIV/0!</v>
      </c>
      <c r="BN205" s="272"/>
    </row>
    <row r="206" spans="1:66" s="5" customFormat="1" ht="15.75" x14ac:dyDescent="0.25">
      <c r="A206" s="17">
        <v>954</v>
      </c>
      <c r="B206" s="310" t="s">
        <v>77</v>
      </c>
      <c r="C206" s="310">
        <v>35</v>
      </c>
      <c r="D206" s="315" t="s">
        <v>326</v>
      </c>
      <c r="E206" s="315" t="s">
        <v>133</v>
      </c>
      <c r="F206" s="323" t="s">
        <v>5</v>
      </c>
      <c r="G206" s="312">
        <f t="shared" si="18"/>
        <v>202</v>
      </c>
      <c r="H206" s="313">
        <f t="shared" si="19"/>
        <v>0</v>
      </c>
      <c r="I206" s="32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6"/>
      <c r="U206" s="316"/>
      <c r="V206" s="315"/>
      <c r="W206" s="315"/>
      <c r="X206" s="315"/>
      <c r="Y206" s="315"/>
      <c r="Z206" s="315"/>
      <c r="AA206" s="315"/>
      <c r="AB206" s="317"/>
      <c r="AC206" s="318"/>
      <c r="AD206" s="315"/>
      <c r="AE206" s="315"/>
      <c r="AF206" s="315"/>
      <c r="AG206" s="315"/>
      <c r="AH206" s="315"/>
      <c r="AI206" s="315"/>
      <c r="AJ206" s="319"/>
      <c r="AK206" s="319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20"/>
      <c r="AZ206" s="315"/>
      <c r="BA206" s="315"/>
      <c r="BB206" s="321"/>
      <c r="BC206" s="315"/>
      <c r="BD206" s="322">
        <f t="shared" si="20"/>
        <v>0</v>
      </c>
      <c r="BE206" s="281">
        <f t="shared" si="21"/>
        <v>0</v>
      </c>
      <c r="BF206" s="282"/>
      <c r="BG206" s="283">
        <f t="shared" si="22"/>
        <v>0</v>
      </c>
      <c r="BH206" s="282"/>
      <c r="BI206" s="284"/>
      <c r="BJ206" s="284"/>
      <c r="BK206" s="284"/>
      <c r="BL206" s="285"/>
      <c r="BM206" s="286" t="e">
        <f t="shared" si="23"/>
        <v>#DIV/0!</v>
      </c>
      <c r="BN206" s="272"/>
    </row>
    <row r="207" spans="1:66" s="5" customFormat="1" ht="15.75" x14ac:dyDescent="0.25">
      <c r="A207" s="17">
        <v>1437</v>
      </c>
      <c r="B207" s="310" t="s">
        <v>80</v>
      </c>
      <c r="C207" s="310">
        <v>35</v>
      </c>
      <c r="D207" s="315" t="s">
        <v>175</v>
      </c>
      <c r="E207" s="315" t="s">
        <v>176</v>
      </c>
      <c r="F207" s="323" t="s">
        <v>5</v>
      </c>
      <c r="G207" s="312">
        <f t="shared" si="18"/>
        <v>203</v>
      </c>
      <c r="H207" s="313">
        <f t="shared" si="19"/>
        <v>0</v>
      </c>
      <c r="I207" s="32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6"/>
      <c r="U207" s="316"/>
      <c r="V207" s="315"/>
      <c r="W207" s="315"/>
      <c r="X207" s="315"/>
      <c r="Y207" s="315"/>
      <c r="Z207" s="315"/>
      <c r="AA207" s="315"/>
      <c r="AB207" s="317"/>
      <c r="AC207" s="318"/>
      <c r="AD207" s="315"/>
      <c r="AE207" s="315"/>
      <c r="AF207" s="315"/>
      <c r="AG207" s="315"/>
      <c r="AH207" s="315"/>
      <c r="AI207" s="315"/>
      <c r="AJ207" s="319"/>
      <c r="AK207" s="319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20"/>
      <c r="AZ207" s="315"/>
      <c r="BA207" s="315"/>
      <c r="BB207" s="321"/>
      <c r="BC207" s="315"/>
      <c r="BD207" s="322">
        <f t="shared" si="20"/>
        <v>0</v>
      </c>
      <c r="BE207" s="281">
        <f t="shared" si="21"/>
        <v>0</v>
      </c>
      <c r="BF207" s="282"/>
      <c r="BG207" s="283">
        <f t="shared" si="22"/>
        <v>0</v>
      </c>
      <c r="BH207" s="282"/>
      <c r="BI207" s="284"/>
      <c r="BJ207" s="284"/>
      <c r="BK207" s="284"/>
      <c r="BL207" s="285"/>
      <c r="BM207" s="286" t="e">
        <f t="shared" si="23"/>
        <v>#DIV/0!</v>
      </c>
      <c r="BN207" s="272"/>
    </row>
    <row r="208" spans="1:66" s="5" customFormat="1" ht="15.75" x14ac:dyDescent="0.25">
      <c r="A208" s="17">
        <v>1441</v>
      </c>
      <c r="B208" s="310" t="s">
        <v>80</v>
      </c>
      <c r="C208" s="310">
        <v>35</v>
      </c>
      <c r="D208" s="315" t="s">
        <v>217</v>
      </c>
      <c r="E208" s="315" t="s">
        <v>25</v>
      </c>
      <c r="F208" s="323" t="s">
        <v>5</v>
      </c>
      <c r="G208" s="312">
        <f t="shared" si="18"/>
        <v>204</v>
      </c>
      <c r="H208" s="313">
        <f t="shared" si="19"/>
        <v>0</v>
      </c>
      <c r="I208" s="32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6"/>
      <c r="U208" s="316"/>
      <c r="V208" s="315"/>
      <c r="W208" s="315"/>
      <c r="X208" s="315"/>
      <c r="Y208" s="315"/>
      <c r="Z208" s="315"/>
      <c r="AA208" s="315"/>
      <c r="AB208" s="317"/>
      <c r="AC208" s="318"/>
      <c r="AD208" s="315"/>
      <c r="AE208" s="315"/>
      <c r="AF208" s="315"/>
      <c r="AG208" s="315"/>
      <c r="AH208" s="315"/>
      <c r="AI208" s="315"/>
      <c r="AJ208" s="319"/>
      <c r="AK208" s="319"/>
      <c r="AL208" s="315"/>
      <c r="AM208" s="315"/>
      <c r="AN208" s="315"/>
      <c r="AO208" s="315"/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20"/>
      <c r="AZ208" s="315"/>
      <c r="BA208" s="315"/>
      <c r="BB208" s="321"/>
      <c r="BC208" s="315"/>
      <c r="BD208" s="322">
        <f t="shared" si="20"/>
        <v>0</v>
      </c>
      <c r="BE208" s="281">
        <f t="shared" si="21"/>
        <v>0</v>
      </c>
      <c r="BF208" s="282"/>
      <c r="BG208" s="283">
        <f t="shared" si="22"/>
        <v>0</v>
      </c>
      <c r="BH208" s="282"/>
      <c r="BI208" s="284"/>
      <c r="BJ208" s="284"/>
      <c r="BK208" s="284"/>
      <c r="BL208" s="285"/>
      <c r="BM208" s="286" t="e">
        <f t="shared" si="23"/>
        <v>#DIV/0!</v>
      </c>
      <c r="BN208" s="272"/>
    </row>
    <row r="209" spans="1:66" s="5" customFormat="1" ht="15.75" x14ac:dyDescent="0.25">
      <c r="A209" s="17">
        <v>2213</v>
      </c>
      <c r="B209" s="310" t="s">
        <v>81</v>
      </c>
      <c r="C209" s="310">
        <v>35</v>
      </c>
      <c r="D209" s="315" t="s">
        <v>58</v>
      </c>
      <c r="E209" s="315" t="s">
        <v>303</v>
      </c>
      <c r="F209" s="323" t="s">
        <v>5</v>
      </c>
      <c r="G209" s="312">
        <f t="shared" si="18"/>
        <v>205</v>
      </c>
      <c r="H209" s="313">
        <f t="shared" si="19"/>
        <v>0</v>
      </c>
      <c r="I209" s="32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6"/>
      <c r="U209" s="316"/>
      <c r="V209" s="315"/>
      <c r="W209" s="315"/>
      <c r="X209" s="315"/>
      <c r="Y209" s="315"/>
      <c r="Z209" s="315"/>
      <c r="AA209" s="315"/>
      <c r="AB209" s="317"/>
      <c r="AC209" s="318"/>
      <c r="AD209" s="315"/>
      <c r="AE209" s="315"/>
      <c r="AF209" s="315"/>
      <c r="AG209" s="315"/>
      <c r="AH209" s="315"/>
      <c r="AI209" s="315"/>
      <c r="AJ209" s="319"/>
      <c r="AK209" s="319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20"/>
      <c r="AZ209" s="315"/>
      <c r="BA209" s="315"/>
      <c r="BB209" s="321"/>
      <c r="BC209" s="315"/>
      <c r="BD209" s="322">
        <f t="shared" si="20"/>
        <v>0</v>
      </c>
      <c r="BE209" s="281">
        <f t="shared" si="21"/>
        <v>0</v>
      </c>
      <c r="BF209" s="283"/>
      <c r="BG209" s="283">
        <f t="shared" si="22"/>
        <v>0</v>
      </c>
      <c r="BH209" s="282"/>
      <c r="BI209" s="278"/>
      <c r="BJ209" s="278"/>
      <c r="BK209" s="278"/>
      <c r="BL209" s="285"/>
      <c r="BM209" s="286" t="e">
        <f t="shared" si="23"/>
        <v>#DIV/0!</v>
      </c>
      <c r="BN209" s="272"/>
    </row>
    <row r="210" spans="1:66" s="5" customFormat="1" ht="15.75" x14ac:dyDescent="0.25">
      <c r="A210" s="17">
        <v>2456</v>
      </c>
      <c r="B210" s="310" t="s">
        <v>83</v>
      </c>
      <c r="C210" s="310">
        <v>35</v>
      </c>
      <c r="D210" s="315" t="s">
        <v>41</v>
      </c>
      <c r="E210" s="315" t="s">
        <v>299</v>
      </c>
      <c r="F210" s="323" t="s">
        <v>9</v>
      </c>
      <c r="G210" s="312">
        <f t="shared" si="18"/>
        <v>206</v>
      </c>
      <c r="H210" s="313">
        <f t="shared" si="19"/>
        <v>0</v>
      </c>
      <c r="I210" s="32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/>
      <c r="T210" s="316"/>
      <c r="U210" s="316"/>
      <c r="V210" s="315"/>
      <c r="W210" s="315"/>
      <c r="X210" s="315"/>
      <c r="Y210" s="315"/>
      <c r="Z210" s="315"/>
      <c r="AA210" s="315"/>
      <c r="AB210" s="317"/>
      <c r="AC210" s="318"/>
      <c r="AD210" s="315"/>
      <c r="AE210" s="315"/>
      <c r="AF210" s="315"/>
      <c r="AG210" s="315"/>
      <c r="AH210" s="315"/>
      <c r="AI210" s="315"/>
      <c r="AJ210" s="319"/>
      <c r="AK210" s="319"/>
      <c r="AL210" s="315"/>
      <c r="AM210" s="315"/>
      <c r="AN210" s="315"/>
      <c r="AO210" s="315"/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20"/>
      <c r="AZ210" s="315"/>
      <c r="BA210" s="315"/>
      <c r="BB210" s="321"/>
      <c r="BC210" s="315"/>
      <c r="BD210" s="322">
        <f t="shared" si="20"/>
        <v>0</v>
      </c>
      <c r="BE210" s="281">
        <f t="shared" si="21"/>
        <v>0</v>
      </c>
      <c r="BF210" s="283"/>
      <c r="BG210" s="283">
        <f t="shared" si="22"/>
        <v>0</v>
      </c>
      <c r="BH210" s="283"/>
      <c r="BI210" s="278"/>
      <c r="BJ210" s="278"/>
      <c r="BK210" s="278"/>
      <c r="BL210" s="285"/>
      <c r="BM210" s="286" t="e">
        <f t="shared" si="23"/>
        <v>#DIV/0!</v>
      </c>
      <c r="BN210" s="272"/>
    </row>
    <row r="211" spans="1:66" s="5" customFormat="1" ht="15.75" x14ac:dyDescent="0.25">
      <c r="A211" s="17">
        <v>3305</v>
      </c>
      <c r="B211" s="310" t="s">
        <v>86</v>
      </c>
      <c r="C211" s="310">
        <v>35</v>
      </c>
      <c r="D211" s="315" t="s">
        <v>73</v>
      </c>
      <c r="E211" s="315" t="s">
        <v>98</v>
      </c>
      <c r="F211" s="323" t="s">
        <v>5</v>
      </c>
      <c r="G211" s="312">
        <f t="shared" si="18"/>
        <v>207</v>
      </c>
      <c r="H211" s="313">
        <f t="shared" si="19"/>
        <v>0</v>
      </c>
      <c r="I211" s="32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6"/>
      <c r="U211" s="316"/>
      <c r="V211" s="315"/>
      <c r="W211" s="315"/>
      <c r="X211" s="315"/>
      <c r="Y211" s="315"/>
      <c r="Z211" s="315"/>
      <c r="AA211" s="315"/>
      <c r="AB211" s="317"/>
      <c r="AC211" s="318"/>
      <c r="AD211" s="315"/>
      <c r="AE211" s="315"/>
      <c r="AF211" s="315"/>
      <c r="AG211" s="315"/>
      <c r="AH211" s="315"/>
      <c r="AI211" s="315"/>
      <c r="AJ211" s="319"/>
      <c r="AK211" s="319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20"/>
      <c r="AZ211" s="315"/>
      <c r="BA211" s="315"/>
      <c r="BB211" s="321"/>
      <c r="BC211" s="315"/>
      <c r="BD211" s="322">
        <f t="shared" si="20"/>
        <v>0</v>
      </c>
      <c r="BE211" s="281">
        <f t="shared" si="21"/>
        <v>0</v>
      </c>
      <c r="BF211" s="282"/>
      <c r="BG211" s="283">
        <f t="shared" si="22"/>
        <v>0</v>
      </c>
      <c r="BH211" s="282"/>
      <c r="BI211" s="278"/>
      <c r="BJ211" s="278"/>
      <c r="BK211" s="278"/>
      <c r="BL211" s="285"/>
      <c r="BM211" s="286" t="e">
        <f t="shared" si="23"/>
        <v>#DIV/0!</v>
      </c>
      <c r="BN211" s="272"/>
    </row>
    <row r="212" spans="1:66" s="5" customFormat="1" ht="15.75" x14ac:dyDescent="0.25">
      <c r="A212" s="17">
        <v>3334</v>
      </c>
      <c r="B212" s="310" t="s">
        <v>86</v>
      </c>
      <c r="C212" s="310">
        <v>35</v>
      </c>
      <c r="D212" s="315" t="s">
        <v>141</v>
      </c>
      <c r="E212" s="315" t="s">
        <v>142</v>
      </c>
      <c r="F212" s="326" t="s">
        <v>5</v>
      </c>
      <c r="G212" s="312">
        <f t="shared" si="18"/>
        <v>208</v>
      </c>
      <c r="H212" s="313">
        <f t="shared" si="19"/>
        <v>0</v>
      </c>
      <c r="I212" s="32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5"/>
      <c r="T212" s="316"/>
      <c r="U212" s="316"/>
      <c r="V212" s="315"/>
      <c r="W212" s="315"/>
      <c r="X212" s="315"/>
      <c r="Y212" s="315"/>
      <c r="Z212" s="315"/>
      <c r="AA212" s="315"/>
      <c r="AB212" s="327"/>
      <c r="AC212" s="318"/>
      <c r="AD212" s="315"/>
      <c r="AE212" s="315"/>
      <c r="AF212" s="315"/>
      <c r="AG212" s="315"/>
      <c r="AH212" s="315"/>
      <c r="AI212" s="315"/>
      <c r="AJ212" s="319"/>
      <c r="AK212" s="319"/>
      <c r="AL212" s="315"/>
      <c r="AM212" s="315"/>
      <c r="AN212" s="315"/>
      <c r="AO212" s="315"/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20"/>
      <c r="AZ212" s="315"/>
      <c r="BA212" s="315"/>
      <c r="BB212" s="321"/>
      <c r="BC212" s="336"/>
      <c r="BD212" s="322">
        <f t="shared" si="20"/>
        <v>0</v>
      </c>
      <c r="BE212" s="281">
        <f t="shared" si="21"/>
        <v>0</v>
      </c>
      <c r="BF212" s="282"/>
      <c r="BG212" s="283">
        <f t="shared" si="22"/>
        <v>0</v>
      </c>
      <c r="BH212" s="282"/>
      <c r="BI212" s="284"/>
      <c r="BJ212" s="284"/>
      <c r="BK212" s="284"/>
      <c r="BL212" s="285"/>
      <c r="BM212" s="286" t="e">
        <f t="shared" si="23"/>
        <v>#DIV/0!</v>
      </c>
      <c r="BN212" s="272"/>
    </row>
    <row r="213" spans="1:66" s="5" customFormat="1" ht="15.75" x14ac:dyDescent="0.25">
      <c r="A213" s="17">
        <v>3349</v>
      </c>
      <c r="B213" s="310" t="s">
        <v>285</v>
      </c>
      <c r="C213" s="310">
        <v>35</v>
      </c>
      <c r="D213" s="315" t="s">
        <v>200</v>
      </c>
      <c r="E213" s="315" t="s">
        <v>187</v>
      </c>
      <c r="F213" s="326" t="s">
        <v>5</v>
      </c>
      <c r="G213" s="312">
        <f t="shared" si="18"/>
        <v>209</v>
      </c>
      <c r="H213" s="313">
        <f t="shared" si="19"/>
        <v>0</v>
      </c>
      <c r="I213" s="32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6"/>
      <c r="U213" s="316"/>
      <c r="V213" s="315"/>
      <c r="W213" s="315"/>
      <c r="X213" s="315"/>
      <c r="Y213" s="315"/>
      <c r="Z213" s="315"/>
      <c r="AA213" s="315"/>
      <c r="AB213" s="317"/>
      <c r="AC213" s="318"/>
      <c r="AD213" s="315"/>
      <c r="AE213" s="315"/>
      <c r="AF213" s="315"/>
      <c r="AG213" s="315"/>
      <c r="AH213" s="315"/>
      <c r="AI213" s="315"/>
      <c r="AJ213" s="319"/>
      <c r="AK213" s="319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20"/>
      <c r="AZ213" s="315"/>
      <c r="BA213" s="315"/>
      <c r="BB213" s="321"/>
      <c r="BC213" s="315"/>
      <c r="BD213" s="322">
        <f t="shared" si="20"/>
        <v>0</v>
      </c>
      <c r="BE213" s="281">
        <f t="shared" si="21"/>
        <v>0</v>
      </c>
      <c r="BF213" s="282"/>
      <c r="BG213" s="283">
        <f t="shared" si="22"/>
        <v>0</v>
      </c>
      <c r="BH213" s="282"/>
      <c r="BI213" s="284"/>
      <c r="BJ213" s="284"/>
      <c r="BK213" s="284"/>
      <c r="BL213" s="285"/>
      <c r="BM213" s="286" t="e">
        <f t="shared" si="23"/>
        <v>#DIV/0!</v>
      </c>
      <c r="BN213" s="272"/>
    </row>
    <row r="214" spans="1:66" s="5" customFormat="1" ht="15.75" x14ac:dyDescent="0.25">
      <c r="A214" s="17">
        <v>3350</v>
      </c>
      <c r="B214" s="310" t="s">
        <v>285</v>
      </c>
      <c r="C214" s="310">
        <v>35</v>
      </c>
      <c r="D214" s="315" t="s">
        <v>90</v>
      </c>
      <c r="E214" s="315" t="s">
        <v>336</v>
      </c>
      <c r="F214" s="323" t="s">
        <v>9</v>
      </c>
      <c r="G214" s="312">
        <f t="shared" si="18"/>
        <v>210</v>
      </c>
      <c r="H214" s="313">
        <f t="shared" si="19"/>
        <v>0</v>
      </c>
      <c r="I214" s="32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5"/>
      <c r="T214" s="316"/>
      <c r="U214" s="316"/>
      <c r="V214" s="315"/>
      <c r="W214" s="315"/>
      <c r="X214" s="315"/>
      <c r="Y214" s="315"/>
      <c r="Z214" s="315"/>
      <c r="AA214" s="315"/>
      <c r="AB214" s="317"/>
      <c r="AC214" s="318"/>
      <c r="AD214" s="315"/>
      <c r="AE214" s="315"/>
      <c r="AF214" s="315"/>
      <c r="AG214" s="315"/>
      <c r="AH214" s="315"/>
      <c r="AI214" s="315"/>
      <c r="AJ214" s="319"/>
      <c r="AK214" s="319"/>
      <c r="AL214" s="315"/>
      <c r="AM214" s="315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20"/>
      <c r="AZ214" s="315"/>
      <c r="BA214" s="315"/>
      <c r="BB214" s="321"/>
      <c r="BC214" s="315"/>
      <c r="BD214" s="322">
        <f t="shared" si="20"/>
        <v>0</v>
      </c>
      <c r="BE214" s="281">
        <f t="shared" si="21"/>
        <v>0</v>
      </c>
      <c r="BF214" s="282"/>
      <c r="BG214" s="283">
        <f t="shared" si="22"/>
        <v>0</v>
      </c>
      <c r="BH214" s="282"/>
      <c r="BI214" s="284"/>
      <c r="BJ214" s="284"/>
      <c r="BK214" s="284"/>
      <c r="BL214" s="285"/>
      <c r="BM214" s="286" t="e">
        <f t="shared" si="23"/>
        <v>#DIV/0!</v>
      </c>
      <c r="BN214" s="272"/>
    </row>
    <row r="215" spans="1:66" s="5" customFormat="1" ht="15.75" x14ac:dyDescent="0.25">
      <c r="A215" s="17">
        <v>3408</v>
      </c>
      <c r="B215" s="310" t="s">
        <v>116</v>
      </c>
      <c r="C215" s="310">
        <v>35</v>
      </c>
      <c r="D215" s="315" t="s">
        <v>104</v>
      </c>
      <c r="E215" s="315" t="s">
        <v>7</v>
      </c>
      <c r="F215" s="323" t="s">
        <v>5</v>
      </c>
      <c r="G215" s="312">
        <f t="shared" si="18"/>
        <v>211</v>
      </c>
      <c r="H215" s="313">
        <f t="shared" si="19"/>
        <v>0</v>
      </c>
      <c r="I215" s="32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6"/>
      <c r="U215" s="316"/>
      <c r="V215" s="315"/>
      <c r="W215" s="315"/>
      <c r="X215" s="315"/>
      <c r="Y215" s="315"/>
      <c r="Z215" s="315"/>
      <c r="AA215" s="315"/>
      <c r="AB215" s="317"/>
      <c r="AC215" s="318"/>
      <c r="AD215" s="315"/>
      <c r="AE215" s="315"/>
      <c r="AF215" s="315"/>
      <c r="AG215" s="315"/>
      <c r="AH215" s="315"/>
      <c r="AI215" s="315"/>
      <c r="AJ215" s="319"/>
      <c r="AK215" s="319"/>
      <c r="AL215" s="315"/>
      <c r="AM215" s="31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20"/>
      <c r="AZ215" s="315"/>
      <c r="BA215" s="315"/>
      <c r="BB215" s="321"/>
      <c r="BC215" s="315"/>
      <c r="BD215" s="322">
        <f t="shared" si="20"/>
        <v>0</v>
      </c>
      <c r="BE215" s="281">
        <f t="shared" si="21"/>
        <v>0</v>
      </c>
      <c r="BF215" s="282"/>
      <c r="BG215" s="283">
        <f t="shared" si="22"/>
        <v>0</v>
      </c>
      <c r="BH215" s="282"/>
      <c r="BI215" s="278"/>
      <c r="BJ215" s="278"/>
      <c r="BK215" s="278"/>
      <c r="BL215" s="285"/>
      <c r="BM215" s="286" t="e">
        <f t="shared" si="23"/>
        <v>#DIV/0!</v>
      </c>
      <c r="BN215" s="272"/>
    </row>
    <row r="216" spans="1:66" s="5" customFormat="1" ht="15.75" x14ac:dyDescent="0.25">
      <c r="A216" s="17">
        <v>4079</v>
      </c>
      <c r="B216" s="310" t="s">
        <v>105</v>
      </c>
      <c r="C216" s="310">
        <v>22</v>
      </c>
      <c r="D216" s="315" t="s">
        <v>411</v>
      </c>
      <c r="E216" s="315" t="s">
        <v>412</v>
      </c>
      <c r="F216" s="323" t="s">
        <v>5</v>
      </c>
      <c r="G216" s="312">
        <f t="shared" si="18"/>
        <v>212</v>
      </c>
      <c r="H216" s="313">
        <f t="shared" si="19"/>
        <v>0</v>
      </c>
      <c r="I216" s="32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6"/>
      <c r="U216" s="316"/>
      <c r="V216" s="315"/>
      <c r="W216" s="315"/>
      <c r="X216" s="315"/>
      <c r="Y216" s="315"/>
      <c r="Z216" s="315"/>
      <c r="AA216" s="315"/>
      <c r="AB216" s="317"/>
      <c r="AC216" s="318"/>
      <c r="AD216" s="315"/>
      <c r="AE216" s="315"/>
      <c r="AF216" s="315"/>
      <c r="AG216" s="315"/>
      <c r="AH216" s="315"/>
      <c r="AI216" s="315"/>
      <c r="AJ216" s="319"/>
      <c r="AK216" s="319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20"/>
      <c r="AZ216" s="315"/>
      <c r="BA216" s="315"/>
      <c r="BB216" s="321"/>
      <c r="BC216" s="315"/>
      <c r="BD216" s="322">
        <f t="shared" si="20"/>
        <v>0</v>
      </c>
      <c r="BE216" s="281">
        <f t="shared" si="21"/>
        <v>0</v>
      </c>
      <c r="BF216" s="282"/>
      <c r="BG216" s="283">
        <f t="shared" si="22"/>
        <v>0</v>
      </c>
      <c r="BH216" s="282"/>
      <c r="BI216" s="284"/>
      <c r="BJ216" s="284"/>
      <c r="BK216" s="284"/>
      <c r="BL216" s="285"/>
      <c r="BM216" s="286" t="e">
        <f t="shared" si="23"/>
        <v>#DIV/0!</v>
      </c>
    </row>
    <row r="217" spans="1:66" ht="15.75" x14ac:dyDescent="0.25">
      <c r="A217" s="17">
        <v>4833</v>
      </c>
      <c r="B217" s="338" t="s">
        <v>154</v>
      </c>
      <c r="C217" s="310">
        <v>35</v>
      </c>
      <c r="D217" s="315" t="s">
        <v>148</v>
      </c>
      <c r="E217" s="315" t="s">
        <v>421</v>
      </c>
      <c r="F217" s="323" t="s">
        <v>5</v>
      </c>
      <c r="G217" s="312">
        <f t="shared" si="18"/>
        <v>213</v>
      </c>
      <c r="H217" s="313">
        <f t="shared" si="19"/>
        <v>0</v>
      </c>
      <c r="I217" s="32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6"/>
      <c r="U217" s="316"/>
      <c r="V217" s="315"/>
      <c r="W217" s="315"/>
      <c r="X217" s="315"/>
      <c r="Y217" s="315"/>
      <c r="Z217" s="315"/>
      <c r="AA217" s="315"/>
      <c r="AB217" s="317"/>
      <c r="AC217" s="318"/>
      <c r="AD217" s="315"/>
      <c r="AE217" s="315"/>
      <c r="AF217" s="315"/>
      <c r="AG217" s="315"/>
      <c r="AH217" s="315"/>
      <c r="AI217" s="315"/>
      <c r="AJ217" s="319"/>
      <c r="AK217" s="319"/>
      <c r="AL217" s="315"/>
      <c r="AM217" s="315"/>
      <c r="AN217" s="315"/>
      <c r="AO217" s="315"/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20"/>
      <c r="AZ217" s="315"/>
      <c r="BA217" s="315"/>
      <c r="BB217" s="321"/>
      <c r="BC217" s="315"/>
      <c r="BD217" s="322">
        <f t="shared" si="20"/>
        <v>0</v>
      </c>
      <c r="BE217" s="281">
        <f t="shared" si="21"/>
        <v>0</v>
      </c>
      <c r="BF217" s="283"/>
      <c r="BG217" s="283">
        <f t="shared" si="22"/>
        <v>0</v>
      </c>
      <c r="BH217" s="283"/>
      <c r="BI217" s="278"/>
      <c r="BJ217" s="278"/>
      <c r="BK217" s="278"/>
      <c r="BL217" s="285"/>
      <c r="BM217" s="286" t="e">
        <f t="shared" si="23"/>
        <v>#DIV/0!</v>
      </c>
    </row>
    <row r="218" spans="1:66" ht="15.75" x14ac:dyDescent="0.25">
      <c r="A218" s="17">
        <v>5503</v>
      </c>
      <c r="B218" s="310" t="s">
        <v>318</v>
      </c>
      <c r="C218" s="310">
        <v>35</v>
      </c>
      <c r="D218" s="315" t="s">
        <v>298</v>
      </c>
      <c r="E218" s="315" t="s">
        <v>151</v>
      </c>
      <c r="F218" s="323" t="s">
        <v>5</v>
      </c>
      <c r="G218" s="312">
        <f t="shared" si="18"/>
        <v>214</v>
      </c>
      <c r="H218" s="313">
        <f t="shared" si="19"/>
        <v>0</v>
      </c>
      <c r="I218" s="32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6"/>
      <c r="U218" s="316"/>
      <c r="V218" s="315"/>
      <c r="W218" s="315"/>
      <c r="X218" s="315"/>
      <c r="Y218" s="315"/>
      <c r="Z218" s="315"/>
      <c r="AA218" s="315"/>
      <c r="AB218" s="317"/>
      <c r="AC218" s="318"/>
      <c r="AD218" s="315"/>
      <c r="AE218" s="315"/>
      <c r="AF218" s="315"/>
      <c r="AG218" s="315"/>
      <c r="AH218" s="315"/>
      <c r="AI218" s="315"/>
      <c r="AJ218" s="319"/>
      <c r="AK218" s="319"/>
      <c r="AL218" s="315"/>
      <c r="AM218" s="315"/>
      <c r="AN218" s="315"/>
      <c r="AO218" s="315"/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20"/>
      <c r="AZ218" s="315"/>
      <c r="BA218" s="315"/>
      <c r="BB218" s="321"/>
      <c r="BC218" s="315"/>
      <c r="BD218" s="322">
        <f t="shared" si="20"/>
        <v>0</v>
      </c>
      <c r="BE218" s="281">
        <f t="shared" si="21"/>
        <v>0</v>
      </c>
      <c r="BF218" s="282"/>
      <c r="BG218" s="283">
        <f t="shared" si="22"/>
        <v>0</v>
      </c>
      <c r="BH218" s="282"/>
      <c r="BI218" s="284"/>
      <c r="BJ218" s="284"/>
      <c r="BK218" s="284"/>
      <c r="BL218" s="285"/>
      <c r="BM218" s="286" t="e">
        <f t="shared" si="23"/>
        <v>#DIV/0!</v>
      </c>
    </row>
    <row r="219" spans="1:66" ht="15.75" x14ac:dyDescent="0.25">
      <c r="A219" s="17">
        <v>5504</v>
      </c>
      <c r="B219" s="310" t="s">
        <v>318</v>
      </c>
      <c r="C219" s="310">
        <v>35</v>
      </c>
      <c r="D219" s="315" t="s">
        <v>362</v>
      </c>
      <c r="E219" s="315" t="s">
        <v>213</v>
      </c>
      <c r="F219" s="323" t="s">
        <v>5</v>
      </c>
      <c r="G219" s="312">
        <f t="shared" si="18"/>
        <v>215</v>
      </c>
      <c r="H219" s="313">
        <f t="shared" si="19"/>
        <v>0</v>
      </c>
      <c r="I219" s="32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6"/>
      <c r="U219" s="316"/>
      <c r="V219" s="315"/>
      <c r="W219" s="315"/>
      <c r="X219" s="315"/>
      <c r="Y219" s="315"/>
      <c r="Z219" s="315"/>
      <c r="AA219" s="315"/>
      <c r="AB219" s="317"/>
      <c r="AC219" s="318"/>
      <c r="AD219" s="315"/>
      <c r="AE219" s="315"/>
      <c r="AF219" s="315"/>
      <c r="AG219" s="315"/>
      <c r="AH219" s="315"/>
      <c r="AI219" s="315"/>
      <c r="AJ219" s="319"/>
      <c r="AK219" s="319"/>
      <c r="AL219" s="315"/>
      <c r="AM219" s="315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20"/>
      <c r="AZ219" s="315"/>
      <c r="BA219" s="315"/>
      <c r="BB219" s="321"/>
      <c r="BC219" s="315"/>
      <c r="BD219" s="322">
        <f t="shared" si="20"/>
        <v>0</v>
      </c>
      <c r="BE219" s="281">
        <f t="shared" si="21"/>
        <v>0</v>
      </c>
      <c r="BF219" s="282"/>
      <c r="BG219" s="283">
        <f t="shared" si="22"/>
        <v>0</v>
      </c>
      <c r="BH219" s="282"/>
      <c r="BI219" s="278"/>
      <c r="BJ219" s="278"/>
      <c r="BK219" s="278"/>
      <c r="BL219" s="285"/>
      <c r="BM219" s="286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264"/>
      <c r="AC220" s="109"/>
      <c r="AD220" s="19"/>
      <c r="AE220" s="19"/>
      <c r="AF220" s="19"/>
      <c r="AG220" s="19"/>
      <c r="AH220" s="19"/>
      <c r="AI220" s="19"/>
      <c r="AJ220" s="127"/>
      <c r="AK220" s="127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si="23"/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264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264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264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3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264"/>
      <c r="AC224" s="109"/>
      <c r="AD224" s="19"/>
      <c r="AE224" s="19"/>
      <c r="AF224" s="19"/>
      <c r="AG224" s="19"/>
      <c r="AH224" s="19"/>
      <c r="AI224" s="19"/>
      <c r="AJ224" s="127"/>
      <c r="AK224" s="127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3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264"/>
      <c r="AC225" s="109"/>
      <c r="AD225" s="19"/>
      <c r="AE225" s="19"/>
      <c r="AF225" s="19"/>
      <c r="AG225" s="19"/>
      <c r="AH225" s="19"/>
      <c r="AI225" s="19"/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3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265"/>
      <c r="AC226" s="109"/>
      <c r="AD226" s="19"/>
      <c r="AE226" s="19"/>
      <c r="AF226" s="19"/>
      <c r="AG226" s="19"/>
      <c r="AH226" s="19"/>
      <c r="AI226" s="19"/>
      <c r="AJ226" s="127"/>
      <c r="AK226" s="127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3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264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3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264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3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264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3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264"/>
      <c r="AC230" s="109"/>
      <c r="AD230" s="19"/>
      <c r="AE230" s="19"/>
      <c r="AF230" s="19"/>
      <c r="AG230" s="19"/>
      <c r="AH230" s="19"/>
      <c r="AI230" s="19"/>
      <c r="AJ230" s="127"/>
      <c r="AK230" s="127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3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264"/>
      <c r="AC231" s="109"/>
      <c r="AD231" s="19"/>
      <c r="AE231" s="19"/>
      <c r="AF231" s="19"/>
      <c r="AG231" s="19"/>
      <c r="AH231" s="19"/>
      <c r="AI231" s="19"/>
      <c r="AJ231" s="127"/>
      <c r="AK231" s="127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3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264"/>
      <c r="AC232" s="109"/>
      <c r="AD232" s="19"/>
      <c r="AE232" s="19"/>
      <c r="AF232" s="19"/>
      <c r="AG232" s="19"/>
      <c r="AH232" s="19"/>
      <c r="AI232" s="19"/>
      <c r="AJ232" s="127"/>
      <c r="AK232" s="127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3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264"/>
      <c r="AC233" s="109"/>
      <c r="AD233" s="19"/>
      <c r="AE233" s="19"/>
      <c r="AF233" s="19"/>
      <c r="AG233" s="19"/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3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264"/>
      <c r="AC234" s="109"/>
      <c r="AD234" s="19"/>
      <c r="AE234" s="19"/>
      <c r="AF234" s="19"/>
      <c r="AG234" s="19"/>
      <c r="AH234" s="19"/>
      <c r="AI234" s="19"/>
      <c r="AJ234" s="127"/>
      <c r="AK234" s="127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3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264"/>
      <c r="AC235" s="109"/>
      <c r="AD235" s="19"/>
      <c r="AE235" s="19"/>
      <c r="AF235" s="19"/>
      <c r="AG235" s="19"/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3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264"/>
      <c r="AC236" s="109"/>
      <c r="AD236" s="19"/>
      <c r="AE236" s="19"/>
      <c r="AF236" s="19"/>
      <c r="AG236" s="19"/>
      <c r="AH236" s="19"/>
      <c r="AI236" s="19"/>
      <c r="AJ236" s="127"/>
      <c r="AK236" s="127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3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264"/>
      <c r="AC237" s="109"/>
      <c r="AD237" s="19"/>
      <c r="AE237" s="19"/>
      <c r="AF237" s="19"/>
      <c r="AG237" s="19"/>
      <c r="AH237" s="19"/>
      <c r="AI237" s="19"/>
      <c r="AJ237" s="127"/>
      <c r="AK237" s="127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3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265"/>
      <c r="AC238" s="109"/>
      <c r="AD238" s="19"/>
      <c r="AE238" s="19"/>
      <c r="AF238" s="19"/>
      <c r="AG238" s="19"/>
      <c r="AH238" s="19"/>
      <c r="AI238" s="19"/>
      <c r="AJ238" s="127"/>
      <c r="AK238" s="127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3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265"/>
      <c r="AC239" s="109"/>
      <c r="AD239" s="19"/>
      <c r="AE239" s="19"/>
      <c r="AF239" s="19"/>
      <c r="AG239" s="19"/>
      <c r="AH239" s="19"/>
      <c r="AI239" s="19"/>
      <c r="AJ239" s="127"/>
      <c r="AK239" s="127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3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264"/>
      <c r="AC240" s="109"/>
      <c r="AD240" s="19"/>
      <c r="AE240" s="19"/>
      <c r="AF240" s="19"/>
      <c r="AG240" s="19"/>
      <c r="AH240" s="19"/>
      <c r="AI240" s="19"/>
      <c r="AJ240" s="127"/>
      <c r="AK240" s="127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3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264"/>
      <c r="AC241" s="109"/>
      <c r="AD241" s="19"/>
      <c r="AE241" s="19"/>
      <c r="AF241" s="19"/>
      <c r="AG241" s="19"/>
      <c r="AH241" s="19"/>
      <c r="AI241" s="19"/>
      <c r="AJ241" s="127"/>
      <c r="AK241" s="127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3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264"/>
      <c r="AC242" s="109"/>
      <c r="AD242" s="19"/>
      <c r="AE242" s="19"/>
      <c r="AF242" s="19"/>
      <c r="AG242" s="19"/>
      <c r="AH242" s="19"/>
      <c r="AI242" s="19"/>
      <c r="AJ242" s="127"/>
      <c r="AK242" s="127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3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6"/>
      <c r="H243" s="267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8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9"/>
      <c r="H244" s="270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3" sqref="A3:B20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60" x14ac:dyDescent="0.8">
      <c r="A3" s="347" t="s">
        <v>455</v>
      </c>
      <c r="B3" s="348">
        <v>14.4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347" t="s">
        <v>77</v>
      </c>
      <c r="B4" s="348">
        <v>8.3333333333333339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347" t="s">
        <v>87</v>
      </c>
      <c r="B5" s="348">
        <v>7.375</v>
      </c>
      <c r="C5" s="72"/>
      <c r="D5" s="81"/>
    </row>
    <row r="6" spans="1:22" s="26" customFormat="1" ht="60" x14ac:dyDescent="0.8">
      <c r="A6" s="347" t="s">
        <v>223</v>
      </c>
      <c r="B6" s="348">
        <v>7.333333333333333</v>
      </c>
      <c r="C6" s="72"/>
      <c r="D6" s="81"/>
    </row>
    <row r="7" spans="1:22" s="26" customFormat="1" ht="60" x14ac:dyDescent="0.8">
      <c r="A7" s="349" t="s">
        <v>365</v>
      </c>
      <c r="B7" s="350">
        <v>7.2</v>
      </c>
      <c r="C7" s="72"/>
      <c r="D7" s="81"/>
    </row>
    <row r="8" spans="1:22" s="26" customFormat="1" ht="60" x14ac:dyDescent="0.8">
      <c r="A8" s="347" t="s">
        <v>81</v>
      </c>
      <c r="B8" s="348">
        <v>7.1428571428571432</v>
      </c>
      <c r="C8" s="72"/>
      <c r="D8" s="81"/>
    </row>
    <row r="9" spans="1:22" s="26" customFormat="1" ht="60" x14ac:dyDescent="0.8">
      <c r="A9" s="347" t="s">
        <v>79</v>
      </c>
      <c r="B9" s="348">
        <v>6.9090909090909092</v>
      </c>
      <c r="C9" s="72"/>
      <c r="D9" s="81"/>
    </row>
    <row r="10" spans="1:22" s="26" customFormat="1" ht="60" x14ac:dyDescent="0.8">
      <c r="A10" s="347" t="s">
        <v>189</v>
      </c>
      <c r="B10" s="348">
        <v>6.75</v>
      </c>
      <c r="C10" s="72"/>
      <c r="D10" s="81"/>
    </row>
    <row r="11" spans="1:22" s="26" customFormat="1" ht="60" x14ac:dyDescent="0.8">
      <c r="A11" s="347" t="s">
        <v>205</v>
      </c>
      <c r="B11" s="348">
        <v>5.5</v>
      </c>
      <c r="C11" s="72"/>
      <c r="D11" s="81"/>
    </row>
    <row r="12" spans="1:22" s="26" customFormat="1" ht="60" x14ac:dyDescent="0.8">
      <c r="A12" s="347" t="s">
        <v>154</v>
      </c>
      <c r="B12" s="348">
        <v>4.5999999999999996</v>
      </c>
      <c r="C12" s="72"/>
      <c r="D12" s="81"/>
    </row>
    <row r="13" spans="1:22" s="26" customFormat="1" ht="60" x14ac:dyDescent="0.8">
      <c r="A13" s="347" t="s">
        <v>224</v>
      </c>
      <c r="B13" s="348">
        <v>4.3636363636363633</v>
      </c>
      <c r="C13" s="72"/>
      <c r="D13" s="81"/>
    </row>
    <row r="14" spans="1:22" s="26" customFormat="1" ht="60" x14ac:dyDescent="0.8">
      <c r="A14" s="347" t="s">
        <v>116</v>
      </c>
      <c r="B14" s="348">
        <v>4</v>
      </c>
      <c r="C14" s="72"/>
      <c r="D14" s="81"/>
    </row>
    <row r="15" spans="1:22" s="26" customFormat="1" ht="60" x14ac:dyDescent="0.8">
      <c r="A15" s="347" t="s">
        <v>86</v>
      </c>
      <c r="B15" s="348">
        <v>3.8666666666666667</v>
      </c>
      <c r="C15" s="72"/>
      <c r="D15" s="81"/>
    </row>
    <row r="16" spans="1:22" s="26" customFormat="1" ht="60" x14ac:dyDescent="0.8">
      <c r="A16" s="347" t="s">
        <v>105</v>
      </c>
      <c r="B16" s="348">
        <v>1.75</v>
      </c>
      <c r="C16" s="72"/>
      <c r="D16" s="81"/>
    </row>
    <row r="17" spans="1:4" s="26" customFormat="1" ht="60" x14ac:dyDescent="0.8">
      <c r="A17" s="347" t="s">
        <v>85</v>
      </c>
      <c r="B17" s="348">
        <v>1.25</v>
      </c>
      <c r="C17" s="72"/>
      <c r="D17" s="81"/>
    </row>
    <row r="18" spans="1:4" s="26" customFormat="1" ht="60" x14ac:dyDescent="0.8">
      <c r="A18" s="347" t="s">
        <v>80</v>
      </c>
      <c r="B18" s="348">
        <v>0</v>
      </c>
      <c r="C18" s="72"/>
      <c r="D18" s="81"/>
    </row>
    <row r="19" spans="1:4" s="26" customFormat="1" ht="60" x14ac:dyDescent="0.8">
      <c r="A19" s="347" t="s">
        <v>364</v>
      </c>
      <c r="B19" s="348">
        <v>0</v>
      </c>
      <c r="C19" s="72"/>
      <c r="D19" s="81"/>
    </row>
    <row r="20" spans="1:4" s="26" customFormat="1" ht="60" x14ac:dyDescent="0.8">
      <c r="A20" s="347"/>
      <c r="B20" s="348"/>
      <c r="C20" s="72"/>
      <c r="D20" s="81"/>
    </row>
    <row r="21" spans="1:4" s="26" customFormat="1" ht="60" hidden="1" x14ac:dyDescent="0.8">
      <c r="A21" s="347" t="s">
        <v>223</v>
      </c>
      <c r="B21" s="348">
        <v>1.3333333333333333</v>
      </c>
      <c r="C21" s="72"/>
      <c r="D21" s="81"/>
    </row>
    <row r="22" spans="1:4" s="26" customFormat="1" ht="60" hidden="1" x14ac:dyDescent="0.8">
      <c r="A22" s="347"/>
      <c r="B22" s="348">
        <v>0</v>
      </c>
      <c r="C22" s="72"/>
      <c r="D22" s="81"/>
    </row>
    <row r="23" spans="1:4" s="26" customFormat="1" ht="1.5" customHeight="1" x14ac:dyDescent="0.8">
      <c r="A23" s="347"/>
      <c r="B23" s="348">
        <v>0</v>
      </c>
      <c r="C23" s="72"/>
      <c r="D23" s="81"/>
    </row>
    <row r="24" spans="1:4" s="26" customFormat="1" ht="60.75" thickBot="1" x14ac:dyDescent="0.85">
      <c r="A24" s="351"/>
      <c r="B24" s="352"/>
      <c r="C24" s="72"/>
      <c r="D24" s="81"/>
    </row>
    <row r="25" spans="1:4" ht="60" x14ac:dyDescent="0.8">
      <c r="A25" s="353"/>
      <c r="B25" s="354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3:B20">
    <sortCondition descending="1" ref="B3:B20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19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0</v>
      </c>
    </row>
    <row r="3" spans="1:2" x14ac:dyDescent="0.2">
      <c r="A3" s="90" t="s">
        <v>154</v>
      </c>
      <c r="B3" s="131">
        <f>CSPF2019!BL145</f>
        <v>0</v>
      </c>
    </row>
    <row r="4" spans="1:2" x14ac:dyDescent="0.2">
      <c r="A4" s="20" t="s">
        <v>81</v>
      </c>
      <c r="B4" s="131">
        <f>CSPF2019!BL53</f>
        <v>0</v>
      </c>
    </row>
    <row r="5" spans="1:2" x14ac:dyDescent="0.2">
      <c r="A5" s="20" t="s">
        <v>77</v>
      </c>
      <c r="B5" s="131">
        <f>CSPF2019!BL11</f>
        <v>0</v>
      </c>
    </row>
    <row r="6" spans="1:2" x14ac:dyDescent="0.2">
      <c r="A6" s="20" t="s">
        <v>79</v>
      </c>
      <c r="B6" s="131">
        <f>CSPF2019!BL36</f>
        <v>0</v>
      </c>
    </row>
    <row r="7" spans="1:2" x14ac:dyDescent="0.2">
      <c r="A7" s="20" t="s">
        <v>189</v>
      </c>
      <c r="B7" s="131">
        <f>CSPF2019!BL160</f>
        <v>0</v>
      </c>
    </row>
    <row r="8" spans="1:2" x14ac:dyDescent="0.2">
      <c r="A8" s="20" t="s">
        <v>86</v>
      </c>
      <c r="B8" s="131">
        <f>CSPF2019!BL91</f>
        <v>0</v>
      </c>
    </row>
    <row r="9" spans="1:2" x14ac:dyDescent="0.2">
      <c r="A9" s="20" t="s">
        <v>87</v>
      </c>
      <c r="B9" s="131">
        <f>CSPF2019!BL117</f>
        <v>0</v>
      </c>
    </row>
    <row r="10" spans="1:2" x14ac:dyDescent="0.2">
      <c r="A10" s="20"/>
      <c r="B10" s="131"/>
    </row>
    <row r="11" spans="1:2" x14ac:dyDescent="0.2">
      <c r="A11" s="20" t="s">
        <v>85</v>
      </c>
      <c r="B11" s="131">
        <f>CSPF2019!BL79</f>
        <v>0</v>
      </c>
    </row>
    <row r="12" spans="1:2" x14ac:dyDescent="0.2">
      <c r="A12" s="20" t="s">
        <v>105</v>
      </c>
      <c r="B12" s="131">
        <f>CSPF2019!BL125</f>
        <v>0</v>
      </c>
    </row>
    <row r="13" spans="1:2" x14ac:dyDescent="0.2">
      <c r="A13" s="20" t="s">
        <v>224</v>
      </c>
      <c r="B13" s="131">
        <f>CSPF2019!BL183</f>
        <v>0</v>
      </c>
    </row>
    <row r="14" spans="1:2" ht="12" customHeight="1" x14ac:dyDescent="0.2">
      <c r="A14" s="20" t="s">
        <v>80</v>
      </c>
      <c r="B14" s="131">
        <f>CSPF2019!BL47</f>
        <v>8.6666666666666661</v>
      </c>
    </row>
    <row r="15" spans="1:2" x14ac:dyDescent="0.2">
      <c r="A15" s="20" t="s">
        <v>116</v>
      </c>
      <c r="B15" s="131">
        <f>CSPF2019!BL106</f>
        <v>0</v>
      </c>
    </row>
    <row r="16" spans="1:2" x14ac:dyDescent="0.2">
      <c r="A16" s="20" t="s">
        <v>223</v>
      </c>
      <c r="B16" s="131">
        <f>CSPF2019!BL194</f>
        <v>0</v>
      </c>
    </row>
    <row r="17" spans="1:2" x14ac:dyDescent="0.2">
      <c r="A17" s="20" t="s">
        <v>205</v>
      </c>
      <c r="B17" s="131">
        <f>CSPF2019!BL172</f>
        <v>0</v>
      </c>
    </row>
    <row r="18" spans="1:2" ht="12" customHeight="1" x14ac:dyDescent="0.2">
      <c r="A18" s="20" t="s">
        <v>364</v>
      </c>
      <c r="B18" s="131">
        <f>CSPF2019!BL5</f>
        <v>0</v>
      </c>
    </row>
    <row r="19" spans="1:2" x14ac:dyDescent="0.2">
      <c r="A19" s="20" t="s">
        <v>455</v>
      </c>
      <c r="B19" s="131">
        <f>CSPF2019!BL215</f>
        <v>0</v>
      </c>
    </row>
    <row r="20" spans="1:2" x14ac:dyDescent="0.2">
      <c r="A20" s="20"/>
      <c r="B20" s="131"/>
    </row>
    <row r="21" spans="1:2" x14ac:dyDescent="0.2">
      <c r="A21" s="20"/>
      <c r="B21" s="131"/>
    </row>
    <row r="22" spans="1:2" x14ac:dyDescent="0.2">
      <c r="A22" s="20"/>
      <c r="B22" s="131"/>
    </row>
    <row r="23" spans="1:2" x14ac:dyDescent="0.2">
      <c r="A23" s="20"/>
      <c r="B23" s="131"/>
    </row>
    <row r="24" spans="1:2" x14ac:dyDescent="0.2">
      <c r="A24" s="90"/>
      <c r="B24" s="131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2019-04-15T20:21:35Z</cp:lastPrinted>
  <dcterms:created xsi:type="dcterms:W3CDTF">2001-02-08T14:29:26Z</dcterms:created>
  <dcterms:modified xsi:type="dcterms:W3CDTF">2019-05-30T07:07:45Z</dcterms:modified>
</cp:coreProperties>
</file>